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Раздел 1" sheetId="1" r:id="rId1"/>
    <sheet name="Раздел 2" sheetId="2" r:id="rId2"/>
    <sheet name="Раздел 3" sheetId="3" r:id="rId3"/>
    <sheet name="Раздел 4 Доходы" sheetId="4" r:id="rId4"/>
    <sheet name="Раздел 4 Мун зад 737 (4)" sheetId="5" r:id="rId5"/>
    <sheet name="Раздел 4 Иные цели 737 (5)" sheetId="6" r:id="rId6"/>
    <sheet name="Раздел 4 Платн усл 737 (2)" sheetId="7" r:id="rId7"/>
  </sheets>
  <externalReferences>
    <externalReference r:id="rId10"/>
  </externalReferences>
  <definedNames>
    <definedName name="_xlnm.Print_Titles" localSheetId="3">'Раздел 4 Доходы'!$6:$9</definedName>
    <definedName name="_xlnm.Print_Titles" localSheetId="5">'Раздел 4 Иные цели 737 (5)'!$4:$7</definedName>
    <definedName name="_xlnm.Print_Titles" localSheetId="4">'Раздел 4 Мун зад 737 (4)'!$4:$7</definedName>
    <definedName name="_xlnm.Print_Titles" localSheetId="6">'Раздел 4 Платн усл 737 (2)'!$4:$6</definedName>
    <definedName name="_xlnm.Print_Area" localSheetId="3">'Раздел 4 Доходы'!$A$1:$N$19</definedName>
    <definedName name="_xlnm.Print_Area" localSheetId="6">'Раздел 4 Платн усл 737 (2)'!$A$1:$H$41</definedName>
  </definedNames>
  <calcPr fullCalcOnLoad="1"/>
</workbook>
</file>

<file path=xl/sharedStrings.xml><?xml version="1.0" encoding="utf-8"?>
<sst xmlns="http://schemas.openxmlformats.org/spreadsheetml/2006/main" count="348" uniqueCount="228">
  <si>
    <t>из них:</t>
  </si>
  <si>
    <t>IV.  Показатели по поступлениям и выплатам муниципального бюджетного учреждения на очередной финансовый год</t>
  </si>
  <si>
    <t>Наименование показателя</t>
  </si>
  <si>
    <t>КОСГУ</t>
  </si>
  <si>
    <t>в том числе</t>
  </si>
  <si>
    <t>Остаток средств на начало планируемого года</t>
  </si>
  <si>
    <t>в том числе:</t>
  </si>
  <si>
    <t>Заработная плата</t>
  </si>
  <si>
    <t>Прочие выплаты</t>
  </si>
  <si>
    <t>Начисления на выплаты по оплате труда</t>
  </si>
  <si>
    <t>Транспортные услуги</t>
  </si>
  <si>
    <t>отопление</t>
  </si>
  <si>
    <t>электроэнергия</t>
  </si>
  <si>
    <t>водоснабжение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</si>
  <si>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</si>
  <si>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</si>
  <si>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</si>
  <si>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</si>
  <si>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</si>
  <si>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тел.__________________</t>
  </si>
  <si>
    <t>“_______”   _________________20______г.</t>
  </si>
  <si>
    <t>Всего</t>
  </si>
  <si>
    <t>№                       п/п</t>
  </si>
  <si>
    <t>ПОСТУПЛЕНИЯ, всего:</t>
  </si>
  <si>
    <t>1.1</t>
  </si>
  <si>
    <t>1.2</t>
  </si>
  <si>
    <t>Субсидии на иные цели</t>
  </si>
  <si>
    <t>1.3</t>
  </si>
  <si>
    <t>2</t>
  </si>
  <si>
    <t>Субсидии на выполнение муниципального задания</t>
  </si>
  <si>
    <t>Планируемый остаток средств на конец планируемого года</t>
  </si>
  <si>
    <t xml:space="preserve">Доходы от предпринимательской и иной приносящей доход деятельности </t>
  </si>
  <si>
    <t>Х</t>
  </si>
  <si>
    <t>3</t>
  </si>
  <si>
    <t xml:space="preserve"> - другие категории работников</t>
  </si>
  <si>
    <t xml:space="preserve">Увеличение стоимости материальных запасов </t>
  </si>
  <si>
    <t>средства местного бюджета</t>
  </si>
  <si>
    <t>5.</t>
  </si>
  <si>
    <t>Выплаты за счет поступлений от предпринимательской и иной прносящей доход деятельности - ВСЕГО</t>
  </si>
  <si>
    <t>2.3.</t>
  </si>
  <si>
    <t xml:space="preserve">Выплаты за счет поступлений от предпринимательской и иной прносящей доход деятельности </t>
  </si>
  <si>
    <t xml:space="preserve">                                                                                                                  (подпись)                                (расшифровка подписи)</t>
  </si>
  <si>
    <t>рублей</t>
  </si>
  <si>
    <t>2.1.</t>
  </si>
  <si>
    <t>2.2.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</si>
  <si>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</si>
  <si>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</si>
  <si>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</si>
  <si>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</si>
  <si>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</si>
  <si>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</si>
  <si>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</si>
  <si>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</si>
  <si>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</si>
  <si>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</si>
  <si>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</si>
  <si>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</si>
  <si>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</si>
  <si>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</si>
  <si>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</si>
  <si>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</si>
  <si>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</si>
  <si>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</si>
  <si>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</si>
  <si>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</si>
  <si>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</si>
  <si>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</si>
  <si>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</si>
  <si>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4.</t>
  </si>
  <si>
    <t>4.1.</t>
  </si>
  <si>
    <t>4.2.</t>
  </si>
  <si>
    <t>4.3.</t>
  </si>
  <si>
    <t>4.4.</t>
  </si>
  <si>
    <t>4.5.</t>
  </si>
  <si>
    <t>4.6.</t>
  </si>
  <si>
    <t>4.8.</t>
  </si>
  <si>
    <t>4.9.</t>
  </si>
  <si>
    <t>4.10.</t>
  </si>
  <si>
    <t>4.11.</t>
  </si>
  <si>
    <t xml:space="preserve">Услуги связи </t>
  </si>
  <si>
    <t xml:space="preserve">Пособия по социальной помощи населению </t>
  </si>
  <si>
    <t xml:space="preserve">Увеличение стоимости основных средств </t>
  </si>
  <si>
    <t>3.</t>
  </si>
  <si>
    <t>4.7.</t>
  </si>
  <si>
    <t>4.12.</t>
  </si>
  <si>
    <t>11=12+13</t>
  </si>
  <si>
    <t>Средства областного бюджета, итого</t>
  </si>
  <si>
    <t>средства федерального бюджета, итого</t>
  </si>
  <si>
    <t>Выплаты, связанные с финансовым обеспечением муниципального задания, ВСЕГО</t>
  </si>
  <si>
    <t>Заработная плата, итого</t>
  </si>
  <si>
    <t>Начисления на выплаты по оплате труда, итого</t>
  </si>
  <si>
    <t>Коммунальные услуги, итого</t>
  </si>
  <si>
    <t>Выплаты за счет субсидии на иные цели ВСЕГО</t>
  </si>
  <si>
    <t>5.1.</t>
  </si>
  <si>
    <t>5.13.</t>
  </si>
  <si>
    <t>м.п.</t>
  </si>
  <si>
    <t>Выплаты за счет субсидии на иные цели (целевые субсидии)</t>
  </si>
  <si>
    <t>средства местного бюджета, итого</t>
  </si>
  <si>
    <t>5=6+7</t>
  </si>
  <si>
    <t>8=9+10</t>
  </si>
  <si>
    <t>4=5+8+11</t>
  </si>
  <si>
    <t xml:space="preserve">Прочие выплаты </t>
  </si>
  <si>
    <t>2. Выплаты, связанные с финансовым обеспечением муниципального задания</t>
  </si>
  <si>
    <t>1. Доходы</t>
  </si>
  <si>
    <t>УТВЕРЖДАЮ</t>
  </si>
  <si>
    <t>___________________________</t>
  </si>
  <si>
    <t>(подпись)    (расшифровка подписи)</t>
  </si>
  <si>
    <t>"_____" ______________ 20__г.</t>
  </si>
  <si>
    <t>СОГЛАСОВАНО</t>
  </si>
  <si>
    <t>Заключение Наблюдательного</t>
  </si>
  <si>
    <t>№ ________</t>
  </si>
  <si>
    <r>
      <t>Совета учреждения (</t>
    </r>
    <r>
      <rPr>
        <i/>
        <sz val="9"/>
        <rFont val="Arial"/>
        <family val="2"/>
      </rPr>
      <t>только</t>
    </r>
  </si>
  <si>
    <r>
      <t>для автономных учреждений</t>
    </r>
    <r>
      <rPr>
        <sz val="9"/>
        <rFont val="Arial"/>
        <family val="0"/>
      </rPr>
      <t>)</t>
    </r>
  </si>
  <si>
    <t xml:space="preserve">ПЛАН ФИНАНСОВО-ХОЗЯЙСТВЕННОЙ ДЕЯТЕЛЬНОСТИ </t>
  </si>
  <si>
    <t>МУНИЦИПАЛЬНОГО БЮДЖЕТНОГО И АВТОНОМНОГО УЧРЕЖДЕНИЯ</t>
  </si>
  <si>
    <t>СЕРГИЕВО-ПОСАДСКОГО МУНИЦИПАЛЬНОГО РАЙОНА</t>
  </si>
  <si>
    <t>(при формировании бюджета на очередной финансовый год)</t>
  </si>
  <si>
    <t>от "_____" ___________ 20___г.</t>
  </si>
  <si>
    <t>I. Учетная карта муниципального учреждения</t>
  </si>
  <si>
    <t>Наименование учреждения</t>
  </si>
  <si>
    <t>(полное и краткое)</t>
  </si>
  <si>
    <t>______________________________________________________</t>
  </si>
  <si>
    <t xml:space="preserve">ИНН / КПП </t>
  </si>
  <si>
    <t xml:space="preserve">Наименование органа, </t>
  </si>
  <si>
    <t>осуществляющего функции и</t>
  </si>
  <si>
    <t>полномочия учредителя</t>
  </si>
  <si>
    <t>Юридический (фактический)</t>
  </si>
  <si>
    <t>адрес учреждения</t>
  </si>
  <si>
    <t>Адрес электронной почты</t>
  </si>
  <si>
    <t>Телефон (факс)</t>
  </si>
  <si>
    <t xml:space="preserve">Наименование единиц </t>
  </si>
  <si>
    <r>
      <t>____</t>
    </r>
    <r>
      <rPr>
        <u val="single"/>
        <sz val="10"/>
        <rFont val="Arial"/>
        <family val="2"/>
      </rPr>
      <t>рублей</t>
    </r>
    <r>
      <rPr>
        <sz val="10"/>
        <rFont val="Arial"/>
        <family val="0"/>
      </rPr>
      <t>____________________________________________</t>
    </r>
  </si>
  <si>
    <t>Лицензия и свидетельство</t>
  </si>
  <si>
    <t>о государственной</t>
  </si>
  <si>
    <t>аккредитации</t>
  </si>
  <si>
    <t xml:space="preserve">ОГРН, дата регистрации, </t>
  </si>
  <si>
    <t>место регистрации</t>
  </si>
  <si>
    <t>ФИО главного бухгалтера</t>
  </si>
  <si>
    <t xml:space="preserve">ФИО руководителя учреждения </t>
  </si>
  <si>
    <t>Состав Наблюдательного Совета</t>
  </si>
  <si>
    <r>
      <t>(</t>
    </r>
    <r>
      <rPr>
        <i/>
        <sz val="10"/>
        <rFont val="Arial"/>
        <family val="2"/>
      </rPr>
      <t>только для муниципальных</t>
    </r>
  </si>
  <si>
    <r>
      <t>автономных учреждений</t>
    </r>
    <r>
      <rPr>
        <sz val="10"/>
        <rFont val="Arial"/>
        <family val="0"/>
      </rPr>
      <t>)</t>
    </r>
  </si>
  <si>
    <t>с указанием ФИО и должности</t>
  </si>
  <si>
    <t>ОКПО</t>
  </si>
  <si>
    <t>ОКТМО (местонахождения)</t>
  </si>
  <si>
    <t>II. Сведения о деятельности муниципального бюджетного и автономного учреждения</t>
  </si>
  <si>
    <t>__________________________________________________________________________________</t>
  </si>
  <si>
    <t>III. Показатели финансового состояния муниципального бюджетного и автономного учреждения на очередной финансовый год</t>
  </si>
  <si>
    <t>Сумма, тыс. руб.</t>
  </si>
  <si>
    <t>Нефинансовые активы, всего:</t>
  </si>
  <si>
    <t>особо ценное движимое имущество, всего</t>
  </si>
  <si>
    <t>Финансовые активы, всего:</t>
  </si>
  <si>
    <t>дебиторская задолженность по расходам</t>
  </si>
  <si>
    <t>Обязательства, всего:</t>
  </si>
  <si>
    <t xml:space="preserve">       в том числе: остаточная стоимость</t>
  </si>
  <si>
    <t xml:space="preserve">из них:   </t>
  </si>
  <si>
    <t>недвижимое имущество, всего:</t>
  </si>
  <si>
    <t xml:space="preserve">из них: </t>
  </si>
  <si>
    <t>дебиторская задолженность по доходам</t>
  </si>
  <si>
    <t>просроченная кредиторская задолженность</t>
  </si>
  <si>
    <t xml:space="preserve">измерения показателей (ОКЕИ) </t>
  </si>
  <si>
    <t>1.</t>
  </si>
  <si>
    <t xml:space="preserve">Цели деятельности муниципального учреждения  в соответствии с действующими законами, иными нормативными  правовыми актами и уставом (положением) учреждения: </t>
  </si>
  <si>
    <t>2.</t>
  </si>
  <si>
    <t>Виды деятельности  учреждения, относящиеся к его основным видам деятельности в соответствии с уставом (положением) учреждения:</t>
  </si>
  <si>
    <t>Перечень услуг (работ), относящихся в соответствии с уставом (положением) к основным видам деятельности учреждения, предоставление которых для физических и юридических лиц осуществляется за плату:</t>
  </si>
  <si>
    <t>__________________________</t>
  </si>
  <si>
    <t>Закрепленного собственником имущества за учреждением на праве оперативного управления</t>
  </si>
  <si>
    <t>Приобретенного учреждением  за счет выделенных собственником имущества учреждения средств</t>
  </si>
  <si>
    <t xml:space="preserve">Приобретенного учреждением  за счет полученных от иной приносящей доход деятельности </t>
  </si>
  <si>
    <t>Балансовая стоимость особо ценного движимого имущества</t>
  </si>
  <si>
    <t>Заместитель Главы</t>
  </si>
  <si>
    <t>администрации</t>
  </si>
  <si>
    <t>муниципального района -</t>
  </si>
  <si>
    <t>начальник управления</t>
  </si>
  <si>
    <t>образования</t>
  </si>
  <si>
    <t>О.К. Дударева</t>
  </si>
  <si>
    <t xml:space="preserve"> - педагогические работники</t>
  </si>
  <si>
    <t>субвенция на выплату вознаграждения за выполнение функций классного руководителя</t>
  </si>
  <si>
    <t xml:space="preserve">субвенция на частичную компенсацию стоимости питания </t>
  </si>
  <si>
    <t>себвенция на обеспечение гос. гарантий  прав граждан на получение образования</t>
  </si>
  <si>
    <t>субвенция на компенсацию проезда к месту учебы и обратно</t>
  </si>
  <si>
    <t>4=5+6</t>
  </si>
  <si>
    <t>6=7+8+…+13</t>
  </si>
  <si>
    <t>ремонтные работы</t>
  </si>
  <si>
    <t xml:space="preserve">субсидия на внедрение современных образовательных технологий  </t>
  </si>
  <si>
    <t>субсидия на обеспечение подвоза учащихся к месту обучения</t>
  </si>
  <si>
    <t>субсидия на организацию отдыха детей</t>
  </si>
  <si>
    <t>выплаты за счет платных образовательных услуг</t>
  </si>
  <si>
    <t>выплаты за счет поступлений от родительской платы за присмотр и уход</t>
  </si>
  <si>
    <t>выплаты за счет поступлений от родительской платы на питание и организацию отдыха</t>
  </si>
  <si>
    <t>4=5+6+7+8</t>
  </si>
  <si>
    <t>выплаты за счет иной, приносящей доход деятельности (аренда, добровольные пожертвования и т. д.)</t>
  </si>
  <si>
    <t>в рублях</t>
  </si>
  <si>
    <t>средства от предпринипмательской и иной приносящей доход деятельности</t>
  </si>
  <si>
    <t>Муниципальное бюджетное общеобразовательное учреждение</t>
  </si>
  <si>
    <t>"Средняя общеобразовательная школа №6"</t>
  </si>
  <si>
    <t>МБОУ "СОШ №6"</t>
  </si>
  <si>
    <t>5042068271/504201001</t>
  </si>
  <si>
    <t>Управление образования администрации Сергиево-Посадского</t>
  </si>
  <si>
    <t>муниципального района Московской области</t>
  </si>
  <si>
    <t>141300, Московская область, г.Сергиев Посад, ул.Железнодорожная</t>
  </si>
  <si>
    <t>д. 29</t>
  </si>
  <si>
    <t>school6sp@yandex.ru</t>
  </si>
  <si>
    <t>1025005333275 от 14.12.2002 г.</t>
  </si>
  <si>
    <t>Сергиев Посад</t>
  </si>
  <si>
    <t>Самаркина Инна Алексеевна</t>
  </si>
  <si>
    <t>Капралова Елена Александровна</t>
  </si>
  <si>
    <t xml:space="preserve">Учреждение создано с целью выполнения работ, оказания услуг в целях обеспечения реализации предусмотренных </t>
  </si>
  <si>
    <t>законодательством Российской Федерации полномочий в сфере образования и не преследует извлечение прибыли в</t>
  </si>
  <si>
    <t>качестве основной цели своей деятельности и не распределяет полученную прибыль между участниками (учредителями).</t>
  </si>
  <si>
    <t xml:space="preserve">1.реализация основных,общеобразовательных программ начального общего, основного общего и среднего общего </t>
  </si>
  <si>
    <t>образования. 2.обучение и воспитание в интересах личности, общества, государства и достижение обучающимися</t>
  </si>
  <si>
    <t xml:space="preserve">федеральных государственных образовательных стандартов; 3.приобщение обучающихся к общечеловеческим </t>
  </si>
  <si>
    <t xml:space="preserve">ценностям; 4.интеллектуальное и личностное развитие обучающихся с учетом индивидуальных особенностей; 5. </t>
  </si>
  <si>
    <t>взаимодействие с семьей для обеспечения полноценного развития ребенка.</t>
  </si>
  <si>
    <t>"Адаптация к школьной жизни"</t>
  </si>
  <si>
    <t xml:space="preserve">№69733 от 19.09.2012 </t>
  </si>
  <si>
    <t>№2056 от 25.04.2013</t>
  </si>
  <si>
    <t>Руководитель учреждения                                                            __________________        __Самаркина И.А.___________________</t>
  </si>
  <si>
    <t>Главный бухгалтер                                                                        __________________         __Капралова Е.А.___________________</t>
  </si>
  <si>
    <t xml:space="preserve">Ответственный исполнитель                                                         _________________           ___Капралова Е.А.__________________           </t>
  </si>
  <si>
    <t xml:space="preserve">Общая балансовая стоимость движимого муниципального имущества на 01.01.2016___ - всего, в том числе: </t>
  </si>
  <si>
    <t>на  2016 год</t>
  </si>
  <si>
    <t xml:space="preserve">Общая балансовая стоимость недвижимого муниципального имущества на 01.01.2016___ - всего, в том числе: </t>
  </si>
  <si>
    <t>"31" декабря 2016г.</t>
  </si>
  <si>
    <t>средства областного бюджета</t>
  </si>
  <si>
    <t>14=15+16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</si>
</sst>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_ ;[Red]\-#,##0.00_ \ ;\-&quot; &quot;"/>
    <numFmt numFmtId="194" formatCode="[$-FC19]d\ mmmm\ yyyy\ &quot;г.&quot;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sz val="9"/>
      <name val="Arial"/>
      <family val="0"/>
    </font>
    <font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 vertical="center" textRotation="90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49" fontId="1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9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3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14" fillId="0" borderId="10" xfId="0" applyFont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49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3" fillId="0" borderId="11" xfId="0" applyFont="1" applyBorder="1" applyAlignment="1">
      <alignment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2" fontId="3" fillId="0" borderId="11" xfId="0" applyNumberFormat="1" applyFont="1" applyBorder="1" applyAlignment="1">
      <alignment horizontal="center" vertical="center" textRotation="90" wrapText="1"/>
    </xf>
    <xf numFmtId="0" fontId="41" fillId="0" borderId="0" xfId="42" applyAlignment="1" applyProtection="1">
      <alignment/>
      <protection/>
    </xf>
    <xf numFmtId="0" fontId="9" fillId="0" borderId="0" xfId="0" applyFont="1" applyAlignment="1">
      <alignment/>
    </xf>
    <xf numFmtId="0" fontId="9" fillId="0" borderId="21" xfId="0" applyFont="1" applyBorder="1" applyAlignment="1">
      <alignment/>
    </xf>
    <xf numFmtId="0" fontId="15" fillId="0" borderId="0" xfId="0" applyFont="1" applyAlignment="1">
      <alignment horizontal="left"/>
    </xf>
    <xf numFmtId="2" fontId="2" fillId="0" borderId="11" xfId="0" applyNumberFormat="1" applyFont="1" applyBorder="1" applyAlignment="1">
      <alignment horizontal="right" vertical="top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4" fontId="0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textRotation="90" wrapText="1"/>
    </xf>
    <xf numFmtId="0" fontId="15" fillId="0" borderId="0" xfId="0" applyFont="1" applyAlignment="1">
      <alignment horizontal="left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4" fontId="2" fillId="33" borderId="24" xfId="0" applyNumberFormat="1" applyFont="1" applyFill="1" applyBorder="1" applyAlignment="1">
      <alignment horizontal="right" vertical="top" wrapText="1"/>
    </xf>
    <xf numFmtId="4" fontId="2" fillId="33" borderId="12" xfId="0" applyNumberFormat="1" applyFont="1" applyFill="1" applyBorder="1" applyAlignment="1">
      <alignment horizontal="right" vertical="top" wrapText="1"/>
    </xf>
    <xf numFmtId="4" fontId="1" fillId="33" borderId="24" xfId="0" applyNumberFormat="1" applyFont="1" applyFill="1" applyBorder="1" applyAlignment="1">
      <alignment horizontal="right" vertical="top" wrapText="1"/>
    </xf>
    <xf numFmtId="4" fontId="1" fillId="33" borderId="12" xfId="0" applyNumberFormat="1" applyFont="1" applyFill="1" applyBorder="1" applyAlignment="1">
      <alignment horizontal="right" vertical="top" wrapText="1"/>
    </xf>
    <xf numFmtId="4" fontId="2" fillId="33" borderId="25" xfId="0" applyNumberFormat="1" applyFont="1" applyFill="1" applyBorder="1" applyAlignment="1">
      <alignment horizontal="right" vertical="top" wrapText="1"/>
    </xf>
    <xf numFmtId="4" fontId="1" fillId="33" borderId="25" xfId="0" applyNumberFormat="1" applyFont="1" applyFill="1" applyBorder="1" applyAlignment="1">
      <alignment horizontal="right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textRotation="90" wrapText="1"/>
    </xf>
    <xf numFmtId="2" fontId="7" fillId="0" borderId="28" xfId="0" applyNumberFormat="1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5" fillId="0" borderId="11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2" fillId="33" borderId="11" xfId="0" applyNumberFormat="1" applyFont="1" applyFill="1" applyBorder="1" applyAlignment="1">
      <alignment horizontal="right" vertical="top" wrapText="1"/>
    </xf>
    <xf numFmtId="0" fontId="2" fillId="33" borderId="12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60;&#1061;&#1044;%202015%204%20&#108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1"/>
      <sheetName val="Раздел 2"/>
      <sheetName val="Раздел 3"/>
      <sheetName val="Раздел 4 Доходы"/>
      <sheetName val="Раздел 4 Мун зад 737 (4)"/>
      <sheetName val="Раздел 4 Иные цели 737 (5)"/>
      <sheetName val="Раздел 4 Платн усл 737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hool6sp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3"/>
  <sheetViews>
    <sheetView zoomScalePageLayoutView="0" workbookViewId="0" topLeftCell="A1">
      <selection activeCell="G14" sqref="G14"/>
    </sheetView>
  </sheetViews>
  <sheetFormatPr defaultColWidth="9.140625" defaultRowHeight="12.75"/>
  <cols>
    <col min="3" max="3" width="11.00390625" style="0" customWidth="1"/>
    <col min="9" max="9" width="13.57421875" style="0" customWidth="1"/>
  </cols>
  <sheetData>
    <row r="2" spans="1:9" ht="12.75">
      <c r="A2" s="85" t="s">
        <v>108</v>
      </c>
      <c r="B2" s="85"/>
      <c r="C2" s="85"/>
      <c r="G2" s="85" t="s">
        <v>104</v>
      </c>
      <c r="H2" s="85"/>
      <c r="I2" s="85"/>
    </row>
    <row r="3" ht="12.75">
      <c r="A3" s="50" t="s">
        <v>109</v>
      </c>
    </row>
    <row r="4" spans="1:8" ht="12.75">
      <c r="A4" s="50" t="s">
        <v>111</v>
      </c>
      <c r="G4" s="69" t="s">
        <v>171</v>
      </c>
      <c r="H4" s="69"/>
    </row>
    <row r="5" spans="1:9" ht="12.75">
      <c r="A5" s="51" t="s">
        <v>112</v>
      </c>
      <c r="G5" s="69" t="s">
        <v>172</v>
      </c>
      <c r="H5" s="69"/>
      <c r="I5" s="49"/>
    </row>
    <row r="6" spans="7:9" ht="12.75">
      <c r="G6" s="86" t="s">
        <v>173</v>
      </c>
      <c r="H6" s="86"/>
      <c r="I6" s="86"/>
    </row>
    <row r="7" spans="1:9" ht="12.75">
      <c r="A7" s="53" t="s">
        <v>117</v>
      </c>
      <c r="G7" s="86" t="s">
        <v>174</v>
      </c>
      <c r="H7" s="86"/>
      <c r="I7" s="86"/>
    </row>
    <row r="8" spans="1:9" ht="12.75">
      <c r="A8" s="53" t="s">
        <v>110</v>
      </c>
      <c r="G8" s="86" t="s">
        <v>175</v>
      </c>
      <c r="H8" s="86"/>
      <c r="I8" s="86"/>
    </row>
    <row r="9" spans="7:9" ht="12.75">
      <c r="G9" s="88"/>
      <c r="H9" s="88"/>
      <c r="I9" s="88"/>
    </row>
    <row r="10" spans="1:9" ht="12.75">
      <c r="A10" s="49" t="s">
        <v>105</v>
      </c>
      <c r="B10" s="49"/>
      <c r="C10" s="49"/>
      <c r="G10" s="69" t="s">
        <v>105</v>
      </c>
      <c r="H10" s="74"/>
      <c r="I10" s="69" t="s">
        <v>176</v>
      </c>
    </row>
    <row r="11" spans="1:7" ht="12.75">
      <c r="A11" s="48" t="s">
        <v>106</v>
      </c>
      <c r="G11" s="48" t="s">
        <v>106</v>
      </c>
    </row>
    <row r="13" spans="1:7" ht="12.75">
      <c r="A13" t="s">
        <v>107</v>
      </c>
      <c r="G13" t="s">
        <v>225</v>
      </c>
    </row>
    <row r="14" spans="1:7" ht="12.75">
      <c r="A14" s="48" t="s">
        <v>95</v>
      </c>
      <c r="G14" s="48" t="s">
        <v>95</v>
      </c>
    </row>
    <row r="16" spans="1:9" ht="12.75">
      <c r="A16" s="87" t="s">
        <v>113</v>
      </c>
      <c r="B16" s="87"/>
      <c r="C16" s="87"/>
      <c r="D16" s="87"/>
      <c r="E16" s="87"/>
      <c r="F16" s="87"/>
      <c r="G16" s="87"/>
      <c r="H16" s="87"/>
      <c r="I16" s="87"/>
    </row>
    <row r="17" spans="1:9" ht="12.75">
      <c r="A17" s="87" t="s">
        <v>114</v>
      </c>
      <c r="B17" s="87"/>
      <c r="C17" s="87"/>
      <c r="D17" s="87"/>
      <c r="E17" s="87"/>
      <c r="F17" s="87"/>
      <c r="G17" s="87"/>
      <c r="H17" s="87"/>
      <c r="I17" s="87"/>
    </row>
    <row r="18" spans="1:9" ht="12.75">
      <c r="A18" s="87" t="s">
        <v>115</v>
      </c>
      <c r="B18" s="87"/>
      <c r="C18" s="87"/>
      <c r="D18" s="87"/>
      <c r="E18" s="87"/>
      <c r="F18" s="87"/>
      <c r="G18" s="87"/>
      <c r="H18" s="87"/>
      <c r="I18" s="87"/>
    </row>
    <row r="19" spans="1:9" ht="12.75">
      <c r="A19" s="85" t="s">
        <v>116</v>
      </c>
      <c r="B19" s="85"/>
      <c r="C19" s="85"/>
      <c r="D19" s="85"/>
      <c r="E19" s="85"/>
      <c r="F19" s="85"/>
      <c r="G19" s="85"/>
      <c r="H19" s="85"/>
      <c r="I19" s="85"/>
    </row>
    <row r="20" spans="1:9" ht="12.75">
      <c r="A20" s="17"/>
      <c r="B20" s="17"/>
      <c r="C20" s="17"/>
      <c r="D20" s="17"/>
      <c r="E20" s="17"/>
      <c r="F20" s="17"/>
      <c r="G20" s="17"/>
      <c r="H20" s="17"/>
      <c r="I20" s="17"/>
    </row>
    <row r="21" spans="1:9" ht="12.75">
      <c r="A21" s="87" t="s">
        <v>223</v>
      </c>
      <c r="B21" s="87"/>
      <c r="C21" s="87"/>
      <c r="D21" s="87"/>
      <c r="E21" s="87"/>
      <c r="F21" s="87"/>
      <c r="G21" s="87"/>
      <c r="H21" s="87"/>
      <c r="I21" s="87"/>
    </row>
    <row r="23" spans="1:9" ht="12.75">
      <c r="A23" s="87" t="s">
        <v>118</v>
      </c>
      <c r="B23" s="87"/>
      <c r="C23" s="87"/>
      <c r="D23" s="87"/>
      <c r="E23" s="87"/>
      <c r="F23" s="87"/>
      <c r="G23" s="87"/>
      <c r="H23" s="87"/>
      <c r="I23" s="87"/>
    </row>
    <row r="25" spans="1:4" ht="12.75">
      <c r="A25" t="s">
        <v>119</v>
      </c>
      <c r="D25" t="s">
        <v>195</v>
      </c>
    </row>
    <row r="26" spans="1:4" ht="12.75">
      <c r="A26" t="s">
        <v>120</v>
      </c>
      <c r="D26" t="s">
        <v>196</v>
      </c>
    </row>
    <row r="27" spans="4:9" ht="12.75">
      <c r="D27" s="85" t="s">
        <v>121</v>
      </c>
      <c r="E27" s="85"/>
      <c r="F27" s="85"/>
      <c r="G27" s="85"/>
      <c r="H27" s="85"/>
      <c r="I27" s="85"/>
    </row>
    <row r="28" spans="4:9" ht="12.75">
      <c r="D28" s="85" t="s">
        <v>197</v>
      </c>
      <c r="E28" s="85"/>
      <c r="F28" s="85"/>
      <c r="G28" s="85"/>
      <c r="H28" s="85"/>
      <c r="I28" s="85"/>
    </row>
    <row r="29" spans="4:9" ht="12.75">
      <c r="D29" s="85" t="s">
        <v>121</v>
      </c>
      <c r="E29" s="85"/>
      <c r="F29" s="85"/>
      <c r="G29" s="85"/>
      <c r="H29" s="85"/>
      <c r="I29" s="85"/>
    </row>
    <row r="30" spans="4:9" ht="12.75">
      <c r="D30" s="17"/>
      <c r="E30" s="17"/>
      <c r="F30" s="17"/>
      <c r="G30" s="17"/>
      <c r="H30" s="17"/>
      <c r="I30" s="17"/>
    </row>
    <row r="31" spans="1:9" ht="12.75">
      <c r="A31" t="s">
        <v>122</v>
      </c>
      <c r="D31" s="89" t="s">
        <v>198</v>
      </c>
      <c r="E31" s="89"/>
      <c r="F31" s="89"/>
      <c r="G31" s="89"/>
      <c r="H31" s="89"/>
      <c r="I31" s="89"/>
    </row>
    <row r="32" spans="4:9" ht="12.75">
      <c r="D32" s="90"/>
      <c r="E32" s="90"/>
      <c r="F32" s="90"/>
      <c r="G32" s="90"/>
      <c r="H32" s="90"/>
      <c r="I32" s="90"/>
    </row>
    <row r="33" spans="1:4" ht="12.75">
      <c r="A33" t="s">
        <v>123</v>
      </c>
      <c r="D33" t="s">
        <v>199</v>
      </c>
    </row>
    <row r="34" spans="1:4" ht="12.75">
      <c r="A34" t="s">
        <v>124</v>
      </c>
      <c r="D34" t="s">
        <v>200</v>
      </c>
    </row>
    <row r="35" spans="1:4" ht="12.75">
      <c r="A35" t="s">
        <v>125</v>
      </c>
      <c r="D35" t="s">
        <v>121</v>
      </c>
    </row>
    <row r="37" spans="1:4" ht="12.75">
      <c r="A37" t="s">
        <v>126</v>
      </c>
      <c r="D37" t="s">
        <v>201</v>
      </c>
    </row>
    <row r="38" spans="1:4" ht="12.75">
      <c r="A38" t="s">
        <v>127</v>
      </c>
      <c r="D38" t="s">
        <v>202</v>
      </c>
    </row>
    <row r="39" ht="12.75">
      <c r="D39" t="s">
        <v>121</v>
      </c>
    </row>
    <row r="41" spans="1:4" ht="12.75">
      <c r="A41" t="s">
        <v>128</v>
      </c>
      <c r="D41" s="78" t="s">
        <v>203</v>
      </c>
    </row>
    <row r="42" spans="1:4" ht="12.75">
      <c r="A42" t="s">
        <v>129</v>
      </c>
      <c r="D42" t="s">
        <v>121</v>
      </c>
    </row>
    <row r="44" spans="1:4" ht="12.75">
      <c r="A44" t="s">
        <v>132</v>
      </c>
      <c r="D44" t="s">
        <v>217</v>
      </c>
    </row>
    <row r="45" spans="1:4" ht="12.75">
      <c r="A45" t="s">
        <v>133</v>
      </c>
      <c r="D45" t="s">
        <v>218</v>
      </c>
    </row>
    <row r="46" spans="1:4" ht="12.75">
      <c r="A46" t="s">
        <v>134</v>
      </c>
      <c r="D46" t="s">
        <v>121</v>
      </c>
    </row>
    <row r="48" spans="1:4" ht="12.75">
      <c r="A48" t="s">
        <v>135</v>
      </c>
      <c r="D48" t="s">
        <v>204</v>
      </c>
    </row>
    <row r="49" spans="1:4" ht="12.75">
      <c r="A49" t="s">
        <v>136</v>
      </c>
      <c r="D49" t="s">
        <v>205</v>
      </c>
    </row>
    <row r="51" spans="1:4" ht="12.75">
      <c r="A51" t="s">
        <v>138</v>
      </c>
      <c r="D51" t="s">
        <v>206</v>
      </c>
    </row>
    <row r="52" spans="1:4" ht="12.75">
      <c r="A52" t="s">
        <v>137</v>
      </c>
      <c r="D52" t="s">
        <v>207</v>
      </c>
    </row>
    <row r="54" ht="12.75">
      <c r="A54" t="s">
        <v>130</v>
      </c>
    </row>
    <row r="55" spans="1:9" ht="12.75">
      <c r="A55" t="s">
        <v>160</v>
      </c>
      <c r="D55" s="53" t="s">
        <v>131</v>
      </c>
      <c r="E55" s="53"/>
      <c r="F55" s="53"/>
      <c r="G55" s="53"/>
      <c r="H55" s="53"/>
      <c r="I55" s="53"/>
    </row>
    <row r="56" spans="1:4" ht="12.75">
      <c r="A56" t="s">
        <v>143</v>
      </c>
      <c r="D56">
        <v>58254900</v>
      </c>
    </row>
    <row r="57" spans="1:4" ht="12.75">
      <c r="A57" t="s">
        <v>144</v>
      </c>
      <c r="D57">
        <v>46615101</v>
      </c>
    </row>
    <row r="59" spans="1:4" ht="12.75">
      <c r="A59" t="s">
        <v>139</v>
      </c>
      <c r="D59" t="s">
        <v>121</v>
      </c>
    </row>
    <row r="60" spans="1:4" ht="12.75">
      <c r="A60" t="s">
        <v>140</v>
      </c>
      <c r="D60" t="s">
        <v>121</v>
      </c>
    </row>
    <row r="61" spans="1:4" ht="12.75">
      <c r="A61" s="47" t="s">
        <v>141</v>
      </c>
      <c r="D61" t="s">
        <v>121</v>
      </c>
    </row>
    <row r="62" spans="1:4" ht="12.75">
      <c r="A62" t="s">
        <v>142</v>
      </c>
      <c r="D62" t="s">
        <v>121</v>
      </c>
    </row>
    <row r="63" spans="4:9" ht="12.75">
      <c r="D63" s="85" t="s">
        <v>121</v>
      </c>
      <c r="E63" s="85"/>
      <c r="F63" s="85"/>
      <c r="G63" s="85"/>
      <c r="H63" s="85"/>
      <c r="I63" s="85"/>
    </row>
  </sheetData>
  <sheetProtection/>
  <mergeCells count="17">
    <mergeCell ref="D28:I28"/>
    <mergeCell ref="A17:I17"/>
    <mergeCell ref="A18:I18"/>
    <mergeCell ref="A19:I19"/>
    <mergeCell ref="A2:C2"/>
    <mergeCell ref="G2:I2"/>
    <mergeCell ref="D27:I27"/>
    <mergeCell ref="D63:I63"/>
    <mergeCell ref="D29:I29"/>
    <mergeCell ref="G6:I6"/>
    <mergeCell ref="G7:I7"/>
    <mergeCell ref="A21:I21"/>
    <mergeCell ref="A23:I23"/>
    <mergeCell ref="G8:I8"/>
    <mergeCell ref="G9:I9"/>
    <mergeCell ref="D31:I32"/>
    <mergeCell ref="A16:I16"/>
  </mergeCells>
  <hyperlinks>
    <hyperlink ref="D41" r:id="rId1" display="school6sp@yandex.ru"/>
  </hyperlinks>
  <printOptions/>
  <pageMargins left="0.7480314960629921" right="0.15748031496062992" top="0.1968503937007874" bottom="0.1968503937007874" header="0.1968503937007874" footer="0.196850393700787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22">
      <selection activeCell="G26" sqref="G26"/>
    </sheetView>
  </sheetViews>
  <sheetFormatPr defaultColWidth="9.140625" defaultRowHeight="12.75"/>
  <cols>
    <col min="1" max="1" width="4.00390625" style="0" customWidth="1"/>
    <col min="10" max="10" width="10.140625" style="0" customWidth="1"/>
  </cols>
  <sheetData>
    <row r="1" spans="1:10" ht="12.75">
      <c r="A1" s="67"/>
      <c r="B1" s="87" t="s">
        <v>145</v>
      </c>
      <c r="C1" s="87"/>
      <c r="D1" s="87"/>
      <c r="E1" s="87"/>
      <c r="F1" s="87"/>
      <c r="G1" s="87"/>
      <c r="H1" s="87"/>
      <c r="I1" s="87"/>
      <c r="J1" s="87"/>
    </row>
    <row r="2" spans="1:10" ht="12.75">
      <c r="A2" s="67"/>
      <c r="B2" s="52"/>
      <c r="C2" s="52"/>
      <c r="D2" s="52"/>
      <c r="E2" s="52"/>
      <c r="F2" s="52"/>
      <c r="G2" s="52"/>
      <c r="H2" s="52"/>
      <c r="I2" s="52"/>
      <c r="J2" s="52"/>
    </row>
    <row r="3" spans="1:10" s="69" customFormat="1" ht="25.5" customHeight="1">
      <c r="A3" s="68" t="s">
        <v>161</v>
      </c>
      <c r="B3" s="93" t="s">
        <v>162</v>
      </c>
      <c r="C3" s="93"/>
      <c r="D3" s="93"/>
      <c r="E3" s="93"/>
      <c r="F3" s="93"/>
      <c r="G3" s="93"/>
      <c r="H3" s="93"/>
      <c r="I3" s="93"/>
      <c r="J3" s="93"/>
    </row>
    <row r="4" spans="1:13" s="69" customFormat="1" ht="15.75" customHeight="1">
      <c r="A4" s="68"/>
      <c r="B4" s="79" t="s">
        <v>208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s="69" customFormat="1" ht="12.75">
      <c r="A5" s="68"/>
      <c r="B5" s="79" t="s">
        <v>209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s="69" customFormat="1" ht="12.75">
      <c r="A6" s="68"/>
      <c r="B6" s="80" t="s">
        <v>210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="69" customFormat="1" ht="12.75">
      <c r="A7" s="68"/>
    </row>
    <row r="8" spans="1:10" s="69" customFormat="1" ht="25.5" customHeight="1">
      <c r="A8" s="68" t="s">
        <v>163</v>
      </c>
      <c r="B8" s="93" t="s">
        <v>164</v>
      </c>
      <c r="C8" s="93"/>
      <c r="D8" s="93"/>
      <c r="E8" s="93"/>
      <c r="F8" s="93"/>
      <c r="G8" s="93"/>
      <c r="H8" s="93"/>
      <c r="I8" s="93"/>
      <c r="J8" s="93"/>
    </row>
    <row r="9" spans="1:12" s="69" customFormat="1" ht="12.75">
      <c r="A9" s="68"/>
      <c r="B9" s="79" t="s">
        <v>211</v>
      </c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2" s="69" customFormat="1" ht="12.75">
      <c r="A10" s="68"/>
      <c r="B10" s="79" t="s">
        <v>212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</row>
    <row r="11" spans="1:12" s="69" customFormat="1" ht="12.75">
      <c r="A11" s="68"/>
      <c r="B11" s="79" t="s">
        <v>213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2" s="69" customFormat="1" ht="12.75">
      <c r="A12" s="68"/>
      <c r="B12" s="79" t="s">
        <v>214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1:12" s="69" customFormat="1" ht="12.75">
      <c r="A13" s="68"/>
      <c r="B13" s="80" t="s">
        <v>215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</row>
    <row r="14" spans="1:10" s="69" customFormat="1" ht="38.25" customHeight="1">
      <c r="A14" s="68" t="s">
        <v>82</v>
      </c>
      <c r="B14" s="93" t="s">
        <v>165</v>
      </c>
      <c r="C14" s="93"/>
      <c r="D14" s="93"/>
      <c r="E14" s="93"/>
      <c r="F14" s="93"/>
      <c r="G14" s="93"/>
      <c r="H14" s="93"/>
      <c r="I14" s="93"/>
      <c r="J14" s="93"/>
    </row>
    <row r="15" spans="2:10" s="69" customFormat="1" ht="15">
      <c r="B15" s="69" t="s">
        <v>146</v>
      </c>
      <c r="C15" s="96" t="s">
        <v>216</v>
      </c>
      <c r="D15" s="96"/>
      <c r="E15" s="96"/>
      <c r="F15" s="96"/>
      <c r="G15" s="96"/>
      <c r="H15" s="96"/>
      <c r="I15" s="96"/>
      <c r="J15" s="96"/>
    </row>
    <row r="16" s="69" customFormat="1" ht="12.75">
      <c r="B16" s="69" t="s">
        <v>146</v>
      </c>
    </row>
    <row r="17" s="69" customFormat="1" ht="12.75">
      <c r="B17" s="69" t="s">
        <v>146</v>
      </c>
    </row>
    <row r="18" s="69" customFormat="1" ht="12.75"/>
    <row r="19" spans="1:10" s="69" customFormat="1" ht="41.25" customHeight="1">
      <c r="A19" s="68" t="s">
        <v>68</v>
      </c>
      <c r="B19" s="97" t="s">
        <v>224</v>
      </c>
      <c r="C19" s="97"/>
      <c r="D19" s="97"/>
      <c r="E19" s="97"/>
      <c r="F19" s="97"/>
      <c r="G19" s="98">
        <v>36360498</v>
      </c>
      <c r="H19" s="98"/>
      <c r="I19" s="98"/>
      <c r="J19" s="70" t="s">
        <v>42</v>
      </c>
    </row>
    <row r="20" spans="1:10" s="69" customFormat="1" ht="29.25" customHeight="1">
      <c r="A20" s="68" t="s">
        <v>69</v>
      </c>
      <c r="B20" s="92" t="s">
        <v>167</v>
      </c>
      <c r="C20" s="92"/>
      <c r="D20" s="92"/>
      <c r="E20" s="92"/>
      <c r="F20" s="92"/>
      <c r="G20" s="91">
        <v>36360498</v>
      </c>
      <c r="H20" s="91"/>
      <c r="I20" s="91"/>
      <c r="J20" s="71" t="s">
        <v>42</v>
      </c>
    </row>
    <row r="21" spans="1:10" s="69" customFormat="1" ht="41.25" customHeight="1">
      <c r="A21" s="68" t="s">
        <v>70</v>
      </c>
      <c r="B21" s="92" t="s">
        <v>168</v>
      </c>
      <c r="C21" s="92"/>
      <c r="D21" s="92"/>
      <c r="E21" s="92"/>
      <c r="F21" s="92"/>
      <c r="G21" s="91" t="s">
        <v>166</v>
      </c>
      <c r="H21" s="91"/>
      <c r="I21" s="91"/>
      <c r="J21" s="71" t="s">
        <v>42</v>
      </c>
    </row>
    <row r="22" spans="1:10" s="69" customFormat="1" ht="39.75" customHeight="1">
      <c r="A22" s="68" t="s">
        <v>71</v>
      </c>
      <c r="B22" s="92" t="s">
        <v>169</v>
      </c>
      <c r="C22" s="92"/>
      <c r="D22" s="92"/>
      <c r="E22" s="92"/>
      <c r="F22" s="92"/>
      <c r="G22" s="91">
        <v>239152.66</v>
      </c>
      <c r="H22" s="91"/>
      <c r="I22" s="91"/>
      <c r="J22" s="71" t="s">
        <v>42</v>
      </c>
    </row>
    <row r="23" spans="7:9" s="69" customFormat="1" ht="12.75">
      <c r="G23" s="72"/>
      <c r="H23" s="72"/>
      <c r="I23" s="72"/>
    </row>
    <row r="24" spans="1:10" s="69" customFormat="1" ht="44.25" customHeight="1">
      <c r="A24" s="68" t="s">
        <v>37</v>
      </c>
      <c r="B24" s="93" t="s">
        <v>222</v>
      </c>
      <c r="C24" s="93"/>
      <c r="D24" s="93"/>
      <c r="E24" s="93"/>
      <c r="F24" s="93"/>
      <c r="G24" s="94">
        <v>10863305.99</v>
      </c>
      <c r="H24" s="94"/>
      <c r="I24" s="94"/>
      <c r="J24" s="73" t="s">
        <v>42</v>
      </c>
    </row>
    <row r="25" spans="1:10" s="69" customFormat="1" ht="25.5" customHeight="1">
      <c r="A25" s="68" t="s">
        <v>93</v>
      </c>
      <c r="B25" s="93" t="s">
        <v>170</v>
      </c>
      <c r="C25" s="93"/>
      <c r="D25" s="93"/>
      <c r="E25" s="93"/>
      <c r="F25" s="93"/>
      <c r="G25" s="95">
        <v>2729488.72</v>
      </c>
      <c r="H25" s="95"/>
      <c r="I25" s="95"/>
      <c r="J25" s="71" t="s">
        <v>42</v>
      </c>
    </row>
  </sheetData>
  <sheetProtection/>
  <mergeCells count="17">
    <mergeCell ref="C15:J15"/>
    <mergeCell ref="B21:F21"/>
    <mergeCell ref="G21:I21"/>
    <mergeCell ref="B1:J1"/>
    <mergeCell ref="B3:J3"/>
    <mergeCell ref="B8:J8"/>
    <mergeCell ref="B14:J14"/>
    <mergeCell ref="B19:F19"/>
    <mergeCell ref="G19:I19"/>
    <mergeCell ref="B20:F20"/>
    <mergeCell ref="G20:I20"/>
    <mergeCell ref="B22:F22"/>
    <mergeCell ref="G22:I22"/>
    <mergeCell ref="B25:F25"/>
    <mergeCell ref="B24:F24"/>
    <mergeCell ref="G24:I24"/>
    <mergeCell ref="G25:I2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6.00390625" style="0" customWidth="1"/>
    <col min="2" max="2" width="31.421875" style="0" customWidth="1"/>
  </cols>
  <sheetData>
    <row r="1" spans="1:9" ht="24.75" customHeight="1">
      <c r="A1" s="99" t="s">
        <v>147</v>
      </c>
      <c r="B1" s="99"/>
      <c r="C1" s="54"/>
      <c r="D1" s="54"/>
      <c r="E1" s="54"/>
      <c r="F1" s="54"/>
      <c r="G1" s="54"/>
      <c r="H1" s="54"/>
      <c r="I1" s="54"/>
    </row>
    <row r="2" ht="13.5" thickBot="1"/>
    <row r="3" spans="1:2" ht="21.75" customHeight="1">
      <c r="A3" s="55" t="s">
        <v>2</v>
      </c>
      <c r="B3" s="56" t="s">
        <v>148</v>
      </c>
    </row>
    <row r="4" spans="1:2" ht="22.5" customHeight="1">
      <c r="A4" s="59" t="s">
        <v>149</v>
      </c>
      <c r="B4" s="57">
        <v>47223.8</v>
      </c>
    </row>
    <row r="5" spans="1:2" ht="22.5" customHeight="1">
      <c r="A5" s="60" t="s">
        <v>155</v>
      </c>
      <c r="B5" s="57"/>
    </row>
    <row r="6" spans="1:2" ht="22.5" customHeight="1">
      <c r="A6" s="60" t="s">
        <v>156</v>
      </c>
      <c r="B6" s="57">
        <v>36360.5</v>
      </c>
    </row>
    <row r="7" spans="1:2" ht="24" customHeight="1">
      <c r="A7" s="61" t="s">
        <v>154</v>
      </c>
      <c r="B7" s="57">
        <v>20654.8</v>
      </c>
    </row>
    <row r="8" spans="1:2" ht="24" customHeight="1">
      <c r="A8" s="60" t="s">
        <v>150</v>
      </c>
      <c r="B8" s="57">
        <v>2729.5</v>
      </c>
    </row>
    <row r="9" spans="1:2" ht="21.75" customHeight="1">
      <c r="A9" s="61" t="s">
        <v>154</v>
      </c>
      <c r="B9" s="57">
        <v>306.7</v>
      </c>
    </row>
    <row r="10" spans="1:2" ht="22.5" customHeight="1">
      <c r="A10" s="59" t="s">
        <v>151</v>
      </c>
      <c r="B10" s="57">
        <v>0.96</v>
      </c>
    </row>
    <row r="11" spans="1:2" ht="19.5" customHeight="1">
      <c r="A11" s="60" t="s">
        <v>157</v>
      </c>
      <c r="B11" s="57"/>
    </row>
    <row r="12" spans="1:2" ht="21.75" customHeight="1">
      <c r="A12" s="60" t="s">
        <v>158</v>
      </c>
      <c r="B12" s="57"/>
    </row>
    <row r="13" spans="1:2" ht="24" customHeight="1">
      <c r="A13" s="60" t="s">
        <v>152</v>
      </c>
      <c r="B13" s="57">
        <v>0.96</v>
      </c>
    </row>
    <row r="14" spans="1:2" ht="22.5" customHeight="1">
      <c r="A14" s="59" t="s">
        <v>153</v>
      </c>
      <c r="B14" s="57">
        <v>0.18</v>
      </c>
    </row>
    <row r="15" spans="1:2" ht="21" customHeight="1">
      <c r="A15" s="60" t="s">
        <v>157</v>
      </c>
      <c r="B15" s="57"/>
    </row>
    <row r="16" spans="1:2" ht="24.75" customHeight="1" thickBot="1">
      <c r="A16" s="62" t="s">
        <v>159</v>
      </c>
      <c r="B16" s="58">
        <v>0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5"/>
  <sheetViews>
    <sheetView zoomScale="75" zoomScaleNormal="75" zoomScaleSheetLayoutView="75" zoomScalePageLayoutView="0" workbookViewId="0" topLeftCell="A4">
      <selection activeCell="E15" sqref="E15"/>
    </sheetView>
  </sheetViews>
  <sheetFormatPr defaultColWidth="9.140625" defaultRowHeight="12.75"/>
  <cols>
    <col min="1" max="1" width="7.140625" style="0" customWidth="1"/>
    <col min="2" max="2" width="49.28125" style="0" customWidth="1"/>
    <col min="3" max="3" width="12.7109375" style="0" customWidth="1"/>
    <col min="4" max="4" width="19.8515625" style="0" customWidth="1"/>
    <col min="5" max="6" width="21.28125" style="0" customWidth="1"/>
    <col min="7" max="7" width="22.8515625" style="0" customWidth="1"/>
    <col min="8" max="8" width="20.28125" style="0" customWidth="1"/>
  </cols>
  <sheetData>
    <row r="2" spans="1:8" ht="24.75" customHeight="1">
      <c r="A2" s="106" t="s">
        <v>1</v>
      </c>
      <c r="B2" s="107"/>
      <c r="C2" s="107"/>
      <c r="D2" s="107"/>
      <c r="E2" s="107"/>
      <c r="F2" s="107"/>
      <c r="G2" s="107"/>
      <c r="H2" s="107"/>
    </row>
    <row r="3" spans="1:8" ht="15">
      <c r="A3" s="21"/>
      <c r="B3" s="20"/>
      <c r="C3" s="20"/>
      <c r="D3" s="20"/>
      <c r="E3" s="20"/>
      <c r="F3" s="20"/>
      <c r="G3" s="20"/>
      <c r="H3" s="20"/>
    </row>
    <row r="4" spans="1:14" ht="15">
      <c r="A4" s="103" t="s">
        <v>103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8" ht="15.75" thickBot="1">
      <c r="A5" s="3"/>
      <c r="H5" t="s">
        <v>193</v>
      </c>
    </row>
    <row r="6" spans="1:8" ht="13.5">
      <c r="A6" s="112" t="s">
        <v>22</v>
      </c>
      <c r="B6" s="100" t="s">
        <v>2</v>
      </c>
      <c r="C6" s="100" t="s">
        <v>3</v>
      </c>
      <c r="D6" s="104" t="s">
        <v>21</v>
      </c>
      <c r="E6" s="110" t="s">
        <v>4</v>
      </c>
      <c r="F6" s="110"/>
      <c r="G6" s="110"/>
      <c r="H6" s="111"/>
    </row>
    <row r="7" spans="1:8" ht="15" customHeight="1">
      <c r="A7" s="113"/>
      <c r="B7" s="101"/>
      <c r="C7" s="101"/>
      <c r="D7" s="105"/>
      <c r="E7" s="102" t="s">
        <v>36</v>
      </c>
      <c r="F7" s="102" t="s">
        <v>194</v>
      </c>
      <c r="G7" s="109" t="s">
        <v>86</v>
      </c>
      <c r="H7" s="108" t="s">
        <v>87</v>
      </c>
    </row>
    <row r="8" spans="1:8" ht="78" customHeight="1">
      <c r="A8" s="113"/>
      <c r="B8" s="101"/>
      <c r="C8" s="101"/>
      <c r="D8" s="105"/>
      <c r="E8" s="102"/>
      <c r="F8" s="102"/>
      <c r="G8" s="109"/>
      <c r="H8" s="108"/>
    </row>
    <row r="9" spans="1:8" s="27" customFormat="1" ht="13.5">
      <c r="A9" s="25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38">
        <v>8</v>
      </c>
    </row>
    <row r="10" spans="1:8" ht="21.75" customHeight="1">
      <c r="A10" s="40"/>
      <c r="B10" s="6" t="s">
        <v>5</v>
      </c>
      <c r="C10" s="7" t="s">
        <v>32</v>
      </c>
      <c r="D10" s="8">
        <f>E10+F10+H10</f>
        <v>133608.73</v>
      </c>
      <c r="E10" s="8">
        <v>0</v>
      </c>
      <c r="F10" s="8">
        <v>133608.73</v>
      </c>
      <c r="G10" s="8">
        <v>0</v>
      </c>
      <c r="H10" s="11">
        <v>0</v>
      </c>
    </row>
    <row r="11" spans="1:8" ht="18.75" customHeight="1">
      <c r="A11" s="41">
        <v>1</v>
      </c>
      <c r="B11" s="39" t="s">
        <v>23</v>
      </c>
      <c r="C11" s="7" t="s">
        <v>32</v>
      </c>
      <c r="D11" s="82">
        <f>E11+F11+G11+H11</f>
        <v>42384141.62</v>
      </c>
      <c r="E11" s="82">
        <f>E13+E14</f>
        <v>6000639.99</v>
      </c>
      <c r="F11" s="10">
        <f>F15</f>
        <v>595626.55</v>
      </c>
      <c r="G11" s="82">
        <f>G13+G14</f>
        <v>35787875.08</v>
      </c>
      <c r="H11" s="9">
        <f>H13+H14</f>
        <v>0</v>
      </c>
    </row>
    <row r="12" spans="1:8" ht="17.25" customHeight="1">
      <c r="A12" s="40"/>
      <c r="B12" s="6" t="s">
        <v>6</v>
      </c>
      <c r="C12" s="7"/>
      <c r="D12" s="10">
        <f>E12+F12+G12+H12</f>
        <v>0</v>
      </c>
      <c r="E12" s="8"/>
      <c r="F12" s="8"/>
      <c r="G12" s="8"/>
      <c r="H12" s="11"/>
    </row>
    <row r="13" spans="1:8" ht="22.5" customHeight="1">
      <c r="A13" s="12" t="s">
        <v>24</v>
      </c>
      <c r="B13" s="6" t="s">
        <v>29</v>
      </c>
      <c r="C13" s="7" t="s">
        <v>32</v>
      </c>
      <c r="D13" s="82">
        <f>E13+F13+G13+H13</f>
        <v>40340269.25</v>
      </c>
      <c r="E13" s="82">
        <v>4697074.17</v>
      </c>
      <c r="F13" s="10"/>
      <c r="G13" s="82">
        <v>35643195.08</v>
      </c>
      <c r="H13" s="9"/>
    </row>
    <row r="14" spans="1:8" ht="21" customHeight="1">
      <c r="A14" s="12" t="s">
        <v>25</v>
      </c>
      <c r="B14" s="6" t="s">
        <v>26</v>
      </c>
      <c r="C14" s="7" t="s">
        <v>32</v>
      </c>
      <c r="D14" s="82"/>
      <c r="E14" s="83">
        <v>1303565.82</v>
      </c>
      <c r="F14" s="23"/>
      <c r="G14" s="83">
        <v>144680</v>
      </c>
      <c r="H14" s="42"/>
    </row>
    <row r="15" spans="1:8" ht="32.25" customHeight="1">
      <c r="A15" s="12" t="s">
        <v>27</v>
      </c>
      <c r="B15" s="6" t="s">
        <v>31</v>
      </c>
      <c r="C15" s="7" t="s">
        <v>32</v>
      </c>
      <c r="D15" s="82">
        <f>F15</f>
        <v>595626.55</v>
      </c>
      <c r="E15" s="23" t="s">
        <v>32</v>
      </c>
      <c r="F15" s="84">
        <v>595626.55</v>
      </c>
      <c r="G15" s="23" t="s">
        <v>32</v>
      </c>
      <c r="H15" s="42" t="s">
        <v>32</v>
      </c>
    </row>
  </sheetData>
  <sheetProtection/>
  <mergeCells count="11">
    <mergeCell ref="A6:A8"/>
    <mergeCell ref="B6:B8"/>
    <mergeCell ref="F7:F8"/>
    <mergeCell ref="C6:C8"/>
    <mergeCell ref="A4:N4"/>
    <mergeCell ref="D6:D8"/>
    <mergeCell ref="A2:H2"/>
    <mergeCell ref="E7:E8"/>
    <mergeCell ref="H7:H8"/>
    <mergeCell ref="G7:G8"/>
    <mergeCell ref="E6:H6"/>
  </mergeCells>
  <printOptions/>
  <pageMargins left="0.1968503937007874" right="0.1968503937007874" top="0.19" bottom="0.19" header="0.19" footer="0.23"/>
  <pageSetup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2"/>
  <sheetViews>
    <sheetView tabSelected="1" view="pageBreakPreview" zoomScaleNormal="75" zoomScaleSheetLayoutView="100" zoomScalePageLayoutView="0" workbookViewId="0" topLeftCell="C1">
      <selection activeCell="O5" sqref="O5"/>
    </sheetView>
  </sheetViews>
  <sheetFormatPr defaultColWidth="9.140625" defaultRowHeight="12.75"/>
  <cols>
    <col min="1" max="1" width="7.140625" style="0" customWidth="1"/>
    <col min="2" max="2" width="49.28125" style="0" customWidth="1"/>
    <col min="3" max="3" width="12.7109375" style="0" customWidth="1"/>
    <col min="4" max="5" width="13.8515625" style="0" customWidth="1"/>
    <col min="6" max="6" width="14.00390625" style="0" customWidth="1"/>
    <col min="7" max="7" width="15.8515625" style="0" customWidth="1"/>
    <col min="8" max="8" width="16.28125" style="0" customWidth="1"/>
    <col min="9" max="9" width="13.00390625" style="0" customWidth="1"/>
    <col min="10" max="10" width="13.421875" style="0" customWidth="1"/>
    <col min="11" max="11" width="11.7109375" style="0" customWidth="1"/>
    <col min="12" max="12" width="12.421875" style="0" customWidth="1"/>
    <col min="13" max="14" width="10.8515625" style="0" customWidth="1"/>
    <col min="15" max="15" width="11.00390625" style="0" bestFit="1" customWidth="1"/>
  </cols>
  <sheetData>
    <row r="2" spans="1:16" ht="15">
      <c r="A2" s="103" t="s">
        <v>102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81"/>
      <c r="O2" s="81"/>
      <c r="P2" s="81"/>
    </row>
    <row r="3" ht="13.5" customHeight="1" thickBot="1">
      <c r="A3" s="3"/>
    </row>
    <row r="4" spans="1:16" ht="53.25" customHeight="1">
      <c r="A4" s="147" t="s">
        <v>22</v>
      </c>
      <c r="B4" s="142" t="s">
        <v>2</v>
      </c>
      <c r="C4" s="142" t="s">
        <v>3</v>
      </c>
      <c r="D4" s="142" t="s">
        <v>21</v>
      </c>
      <c r="E4" s="138" t="s">
        <v>4</v>
      </c>
      <c r="F4" s="139"/>
      <c r="G4" s="139"/>
      <c r="H4" s="139"/>
      <c r="I4" s="139"/>
      <c r="J4" s="139"/>
      <c r="K4" s="139"/>
      <c r="L4" s="139"/>
      <c r="M4" s="139"/>
      <c r="N4" s="154"/>
      <c r="O4" s="116"/>
      <c r="P4" s="116"/>
    </row>
    <row r="5" spans="1:16" ht="45.75" customHeight="1">
      <c r="A5" s="148"/>
      <c r="B5" s="143"/>
      <c r="C5" s="143"/>
      <c r="D5" s="143"/>
      <c r="E5" s="141" t="s">
        <v>36</v>
      </c>
      <c r="F5" s="140" t="s">
        <v>86</v>
      </c>
      <c r="G5" s="145" t="s">
        <v>4</v>
      </c>
      <c r="H5" s="146"/>
      <c r="I5" s="146"/>
      <c r="J5" s="146"/>
      <c r="K5" s="146"/>
      <c r="L5" s="146"/>
      <c r="M5" s="146"/>
      <c r="N5" s="154"/>
      <c r="O5" s="150"/>
      <c r="P5" s="150"/>
    </row>
    <row r="6" spans="1:16" ht="78" customHeight="1">
      <c r="A6" s="149"/>
      <c r="B6" s="144"/>
      <c r="C6" s="144"/>
      <c r="D6" s="144"/>
      <c r="E6" s="127"/>
      <c r="F6" s="128"/>
      <c r="G6" s="22" t="s">
        <v>180</v>
      </c>
      <c r="H6" s="22" t="s">
        <v>178</v>
      </c>
      <c r="I6" s="22" t="s">
        <v>179</v>
      </c>
      <c r="J6" s="22" t="s">
        <v>181</v>
      </c>
      <c r="K6" s="75" t="s">
        <v>185</v>
      </c>
      <c r="L6" s="22" t="s">
        <v>186</v>
      </c>
      <c r="M6" s="76" t="s">
        <v>187</v>
      </c>
      <c r="N6" s="129" t="s">
        <v>5</v>
      </c>
      <c r="O6" s="150" t="s">
        <v>36</v>
      </c>
      <c r="P6" s="151" t="s">
        <v>226</v>
      </c>
    </row>
    <row r="7" spans="1:16" s="27" customFormat="1" ht="15">
      <c r="A7" s="25">
        <v>1</v>
      </c>
      <c r="B7" s="26">
        <v>2</v>
      </c>
      <c r="C7" s="26">
        <v>3</v>
      </c>
      <c r="D7" s="26" t="s">
        <v>182</v>
      </c>
      <c r="E7" s="26">
        <v>5</v>
      </c>
      <c r="F7" s="26" t="s">
        <v>183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  <c r="M7" s="38">
        <v>13</v>
      </c>
      <c r="N7" s="131" t="s">
        <v>227</v>
      </c>
      <c r="O7" s="152">
        <v>15</v>
      </c>
      <c r="P7" s="153">
        <v>16</v>
      </c>
    </row>
    <row r="8" spans="1:16" ht="34.5" customHeight="1">
      <c r="A8" s="19" t="s">
        <v>28</v>
      </c>
      <c r="B8" s="13" t="s">
        <v>88</v>
      </c>
      <c r="C8" s="7" t="s">
        <v>32</v>
      </c>
      <c r="D8" s="10">
        <f>E8+F8</f>
        <v>40340269.21</v>
      </c>
      <c r="E8" s="10">
        <f>E10+E15+E19+E21+E27+E28+E29+E30+E32+E31</f>
        <v>4697074.130000001</v>
      </c>
      <c r="F8" s="10">
        <f>G8+H8+I8+J8+K8+L8+M8</f>
        <v>35643195.08</v>
      </c>
      <c r="G8" s="10">
        <f>G10+G14+G15+G31</f>
        <v>33014735.08</v>
      </c>
      <c r="H8" s="10">
        <f>H10+H15</f>
        <v>330200</v>
      </c>
      <c r="I8" s="10">
        <f>I28</f>
        <v>2061500</v>
      </c>
      <c r="J8" s="8"/>
      <c r="K8" s="10">
        <f>K19</f>
        <v>78000</v>
      </c>
      <c r="L8" s="8"/>
      <c r="M8" s="9">
        <f>M28</f>
        <v>158760</v>
      </c>
      <c r="N8" s="133">
        <f>O8</f>
        <v>0</v>
      </c>
      <c r="O8" s="133">
        <f>O31</f>
        <v>0</v>
      </c>
      <c r="P8" s="134"/>
    </row>
    <row r="9" spans="1:16" ht="15">
      <c r="A9" s="12"/>
      <c r="B9" s="6" t="s">
        <v>6</v>
      </c>
      <c r="C9" s="7" t="s">
        <v>32</v>
      </c>
      <c r="D9" s="10">
        <f>E9+F9</f>
        <v>0</v>
      </c>
      <c r="E9" s="10"/>
      <c r="F9" s="10"/>
      <c r="G9" s="10"/>
      <c r="H9" s="10"/>
      <c r="I9" s="8"/>
      <c r="J9" s="8"/>
      <c r="K9" s="8"/>
      <c r="L9" s="8"/>
      <c r="M9" s="11"/>
      <c r="N9" s="131">
        <f>O9+P9</f>
        <v>0</v>
      </c>
      <c r="O9" s="130">
        <f>O11+O12</f>
        <v>0</v>
      </c>
      <c r="P9" s="132">
        <f>P11+P12</f>
        <v>0</v>
      </c>
    </row>
    <row r="10" spans="1:16" ht="22.5" customHeight="1">
      <c r="A10" s="12" t="s">
        <v>43</v>
      </c>
      <c r="B10" s="6" t="s">
        <v>89</v>
      </c>
      <c r="C10" s="7">
        <v>211</v>
      </c>
      <c r="D10" s="10">
        <f>E10+F10</f>
        <v>24629060</v>
      </c>
      <c r="E10" s="10">
        <v>0</v>
      </c>
      <c r="F10" s="10">
        <f>G10+H10+I10</f>
        <v>24629060</v>
      </c>
      <c r="G10" s="10">
        <f>G12+G13</f>
        <v>24362460</v>
      </c>
      <c r="H10" s="10">
        <f>H12</f>
        <v>266600</v>
      </c>
      <c r="I10" s="10"/>
      <c r="J10" s="10"/>
      <c r="K10" s="10"/>
      <c r="L10" s="10"/>
      <c r="M10" s="9"/>
      <c r="N10" s="131"/>
      <c r="O10" s="133"/>
      <c r="P10" s="134"/>
    </row>
    <row r="11" spans="1:16" ht="15">
      <c r="A11" s="12"/>
      <c r="B11" s="6" t="s">
        <v>0</v>
      </c>
      <c r="C11" s="7"/>
      <c r="D11" s="10">
        <f aca="true" t="shared" si="0" ref="D11:D28">E11+F11</f>
        <v>0</v>
      </c>
      <c r="E11" s="10"/>
      <c r="F11" s="10">
        <f aca="true" t="shared" si="1" ref="F11:F32">G11+H11+I11</f>
        <v>0</v>
      </c>
      <c r="G11" s="10"/>
      <c r="H11" s="10"/>
      <c r="I11" s="10"/>
      <c r="J11" s="10"/>
      <c r="K11" s="10"/>
      <c r="L11" s="10"/>
      <c r="M11" s="9"/>
      <c r="N11" s="131">
        <f>O11+P11</f>
        <v>0</v>
      </c>
      <c r="O11" s="133"/>
      <c r="P11" s="134"/>
    </row>
    <row r="12" spans="1:16" ht="15">
      <c r="A12" s="12"/>
      <c r="B12" s="6" t="s">
        <v>177</v>
      </c>
      <c r="C12" s="7"/>
      <c r="D12" s="10">
        <f t="shared" si="0"/>
        <v>17857377</v>
      </c>
      <c r="E12" s="10">
        <v>0</v>
      </c>
      <c r="F12" s="10">
        <f t="shared" si="1"/>
        <v>17857377</v>
      </c>
      <c r="G12" s="10">
        <v>17590777</v>
      </c>
      <c r="H12" s="10">
        <v>266600</v>
      </c>
      <c r="I12" s="10"/>
      <c r="J12" s="10"/>
      <c r="K12" s="10"/>
      <c r="L12" s="10"/>
      <c r="M12" s="9"/>
      <c r="N12" s="131">
        <f>O12+P12</f>
        <v>0</v>
      </c>
      <c r="O12" s="133"/>
      <c r="P12" s="134"/>
    </row>
    <row r="13" spans="1:16" ht="15">
      <c r="A13" s="12"/>
      <c r="B13" s="6" t="s">
        <v>34</v>
      </c>
      <c r="C13" s="7"/>
      <c r="D13" s="10">
        <f t="shared" si="0"/>
        <v>6771683</v>
      </c>
      <c r="E13" s="10"/>
      <c r="F13" s="10">
        <f t="shared" si="1"/>
        <v>6771683</v>
      </c>
      <c r="G13" s="10">
        <v>6771683</v>
      </c>
      <c r="H13" s="10"/>
      <c r="I13" s="10"/>
      <c r="J13" s="10"/>
      <c r="K13" s="10"/>
      <c r="L13" s="10"/>
      <c r="M13" s="9"/>
      <c r="N13" s="131">
        <f>O13+P13</f>
        <v>0</v>
      </c>
      <c r="O13" s="133"/>
      <c r="P13" s="134"/>
    </row>
    <row r="14" spans="1:16" ht="24" customHeight="1">
      <c r="A14" s="12" t="s">
        <v>44</v>
      </c>
      <c r="B14" s="6" t="s">
        <v>101</v>
      </c>
      <c r="C14" s="7">
        <v>212</v>
      </c>
      <c r="D14" s="10">
        <f t="shared" si="0"/>
        <v>0</v>
      </c>
      <c r="E14" s="10"/>
      <c r="F14" s="10">
        <f t="shared" si="1"/>
        <v>0</v>
      </c>
      <c r="G14" s="10">
        <v>0</v>
      </c>
      <c r="H14" s="10"/>
      <c r="I14" s="10"/>
      <c r="J14" s="10"/>
      <c r="K14" s="10"/>
      <c r="L14" s="10"/>
      <c r="M14" s="9"/>
      <c r="N14" s="131">
        <f>O14+P14</f>
        <v>0</v>
      </c>
      <c r="O14" s="130">
        <f>O16+O17</f>
        <v>0</v>
      </c>
      <c r="P14" s="132">
        <f>P16+P17</f>
        <v>0</v>
      </c>
    </row>
    <row r="15" spans="1:16" ht="24.75" customHeight="1">
      <c r="A15" s="12" t="s">
        <v>39</v>
      </c>
      <c r="B15" s="6" t="s">
        <v>90</v>
      </c>
      <c r="C15" s="7">
        <v>213</v>
      </c>
      <c r="D15" s="10">
        <f t="shared" si="0"/>
        <v>7421063</v>
      </c>
      <c r="E15" s="10">
        <v>0</v>
      </c>
      <c r="F15" s="10">
        <f t="shared" si="1"/>
        <v>7421063</v>
      </c>
      <c r="G15" s="10">
        <f>G17+G18</f>
        <v>7357463</v>
      </c>
      <c r="H15" s="10">
        <f>H17</f>
        <v>63600</v>
      </c>
      <c r="I15" s="10"/>
      <c r="J15" s="10"/>
      <c r="K15" s="10"/>
      <c r="L15" s="10"/>
      <c r="M15" s="9"/>
      <c r="N15" s="131"/>
      <c r="O15" s="133"/>
      <c r="P15" s="134"/>
    </row>
    <row r="16" spans="1:16" ht="15">
      <c r="A16" s="12"/>
      <c r="B16" s="6" t="s">
        <v>0</v>
      </c>
      <c r="C16" s="7"/>
      <c r="D16" s="10">
        <f t="shared" si="0"/>
        <v>0</v>
      </c>
      <c r="E16" s="10"/>
      <c r="F16" s="10">
        <f t="shared" si="1"/>
        <v>0</v>
      </c>
      <c r="G16" s="10"/>
      <c r="H16" s="10"/>
      <c r="I16" s="10"/>
      <c r="J16" s="10"/>
      <c r="K16" s="10"/>
      <c r="L16" s="10"/>
      <c r="M16" s="9"/>
      <c r="N16" s="131">
        <f>O16+P16</f>
        <v>0</v>
      </c>
      <c r="O16" s="133"/>
      <c r="P16" s="134"/>
    </row>
    <row r="17" spans="1:16" ht="15">
      <c r="A17" s="12"/>
      <c r="B17" s="6" t="s">
        <v>177</v>
      </c>
      <c r="C17" s="7"/>
      <c r="D17" s="10">
        <f t="shared" si="0"/>
        <v>5376015</v>
      </c>
      <c r="E17" s="10">
        <v>0</v>
      </c>
      <c r="F17" s="10">
        <f t="shared" si="1"/>
        <v>5376015</v>
      </c>
      <c r="G17" s="10">
        <v>5312415</v>
      </c>
      <c r="H17" s="10">
        <v>63600</v>
      </c>
      <c r="I17" s="10"/>
      <c r="J17" s="10"/>
      <c r="K17" s="10"/>
      <c r="L17" s="10"/>
      <c r="M17" s="9"/>
      <c r="N17" s="131">
        <f>O17+P17</f>
        <v>0</v>
      </c>
      <c r="O17" s="133"/>
      <c r="P17" s="134"/>
    </row>
    <row r="18" spans="1:16" ht="15">
      <c r="A18" s="12"/>
      <c r="B18" s="6" t="s">
        <v>34</v>
      </c>
      <c r="C18" s="7"/>
      <c r="D18" s="10">
        <f t="shared" si="0"/>
        <v>2045048</v>
      </c>
      <c r="E18" s="10"/>
      <c r="F18" s="10">
        <f t="shared" si="1"/>
        <v>2045048</v>
      </c>
      <c r="G18" s="10">
        <v>2045048</v>
      </c>
      <c r="H18" s="10"/>
      <c r="I18" s="10"/>
      <c r="J18" s="10"/>
      <c r="K18" s="10"/>
      <c r="L18" s="10"/>
      <c r="M18" s="9"/>
      <c r="N18" s="131">
        <f>O18+P18</f>
        <v>0</v>
      </c>
      <c r="O18" s="133"/>
      <c r="P18" s="134"/>
    </row>
    <row r="19" spans="1:16" ht="18.75" customHeight="1">
      <c r="A19" s="12" t="s">
        <v>45</v>
      </c>
      <c r="B19" s="6" t="s">
        <v>79</v>
      </c>
      <c r="C19" s="7">
        <v>221</v>
      </c>
      <c r="D19" s="10">
        <f>E19+F19</f>
        <v>232612</v>
      </c>
      <c r="E19" s="10">
        <v>154612</v>
      </c>
      <c r="F19" s="10">
        <f>K19</f>
        <v>78000</v>
      </c>
      <c r="G19" s="10"/>
      <c r="H19" s="10"/>
      <c r="I19" s="10"/>
      <c r="J19" s="10"/>
      <c r="K19" s="10">
        <v>78000</v>
      </c>
      <c r="L19" s="10"/>
      <c r="M19" s="9"/>
      <c r="N19" s="131">
        <f>O19+P19</f>
        <v>0</v>
      </c>
      <c r="O19" s="133"/>
      <c r="P19" s="134"/>
    </row>
    <row r="20" spans="1:16" ht="23.25" customHeight="1">
      <c r="A20" s="12" t="s">
        <v>46</v>
      </c>
      <c r="B20" s="6" t="s">
        <v>10</v>
      </c>
      <c r="C20" s="7">
        <v>222</v>
      </c>
      <c r="D20" s="10">
        <f t="shared" si="0"/>
        <v>0</v>
      </c>
      <c r="E20" s="10"/>
      <c r="F20" s="10">
        <f t="shared" si="1"/>
        <v>0</v>
      </c>
      <c r="G20" s="10"/>
      <c r="H20" s="10"/>
      <c r="I20" s="10"/>
      <c r="J20" s="10"/>
      <c r="K20" s="10"/>
      <c r="L20" s="10"/>
      <c r="M20" s="9"/>
      <c r="N20" s="131">
        <f>O20+P20</f>
        <v>0</v>
      </c>
      <c r="O20" s="130">
        <f>O22+O23+O24</f>
        <v>0</v>
      </c>
      <c r="P20" s="132">
        <f>P22+P23+P24</f>
        <v>0</v>
      </c>
    </row>
    <row r="21" spans="1:16" ht="18.75" customHeight="1">
      <c r="A21" s="12" t="s">
        <v>47</v>
      </c>
      <c r="B21" s="6" t="s">
        <v>91</v>
      </c>
      <c r="C21" s="7">
        <v>223</v>
      </c>
      <c r="D21" s="10">
        <f t="shared" si="0"/>
        <v>2004797</v>
      </c>
      <c r="E21" s="10">
        <f>E23+E24+E25</f>
        <v>2004797</v>
      </c>
      <c r="F21" s="10">
        <f t="shared" si="1"/>
        <v>0</v>
      </c>
      <c r="G21" s="10"/>
      <c r="H21" s="10"/>
      <c r="I21" s="10"/>
      <c r="J21" s="10"/>
      <c r="K21" s="10"/>
      <c r="L21" s="10"/>
      <c r="M21" s="9"/>
      <c r="N21" s="131"/>
      <c r="O21" s="133"/>
      <c r="P21" s="134"/>
    </row>
    <row r="22" spans="1:16" ht="15">
      <c r="A22" s="12"/>
      <c r="B22" s="6" t="s">
        <v>0</v>
      </c>
      <c r="C22" s="7"/>
      <c r="D22" s="10">
        <f t="shared" si="0"/>
        <v>0</v>
      </c>
      <c r="E22" s="10"/>
      <c r="F22" s="10">
        <f t="shared" si="1"/>
        <v>0</v>
      </c>
      <c r="G22" s="10"/>
      <c r="H22" s="10"/>
      <c r="I22" s="10"/>
      <c r="J22" s="8"/>
      <c r="K22" s="8"/>
      <c r="L22" s="8"/>
      <c r="M22" s="11"/>
      <c r="N22" s="131">
        <f aca="true" t="shared" si="2" ref="N22:N31">O22+P22</f>
        <v>0</v>
      </c>
      <c r="O22" s="133"/>
      <c r="P22" s="134"/>
    </row>
    <row r="23" spans="1:16" ht="15">
      <c r="A23" s="12"/>
      <c r="B23" s="6" t="s">
        <v>11</v>
      </c>
      <c r="C23" s="7"/>
      <c r="D23" s="10">
        <f t="shared" si="0"/>
        <v>1220724</v>
      </c>
      <c r="E23" s="10">
        <v>1220724</v>
      </c>
      <c r="F23" s="10">
        <f t="shared" si="1"/>
        <v>0</v>
      </c>
      <c r="G23" s="10"/>
      <c r="H23" s="10"/>
      <c r="I23" s="10"/>
      <c r="J23" s="10"/>
      <c r="K23" s="10"/>
      <c r="L23" s="10"/>
      <c r="M23" s="9"/>
      <c r="N23" s="131">
        <f t="shared" si="2"/>
        <v>0</v>
      </c>
      <c r="O23" s="133"/>
      <c r="P23" s="134"/>
    </row>
    <row r="24" spans="1:16" ht="15">
      <c r="A24" s="12"/>
      <c r="B24" s="6" t="s">
        <v>12</v>
      </c>
      <c r="C24" s="7"/>
      <c r="D24" s="10">
        <f t="shared" si="0"/>
        <v>659621</v>
      </c>
      <c r="E24" s="10">
        <v>659621</v>
      </c>
      <c r="F24" s="10">
        <f t="shared" si="1"/>
        <v>0</v>
      </c>
      <c r="G24" s="10"/>
      <c r="H24" s="10"/>
      <c r="I24" s="10"/>
      <c r="J24" s="10"/>
      <c r="K24" s="10"/>
      <c r="L24" s="10"/>
      <c r="M24" s="9"/>
      <c r="N24" s="131">
        <f t="shared" si="2"/>
        <v>0</v>
      </c>
      <c r="O24" s="133"/>
      <c r="P24" s="134"/>
    </row>
    <row r="25" spans="1:16" ht="15">
      <c r="A25" s="12"/>
      <c r="B25" s="6" t="s">
        <v>13</v>
      </c>
      <c r="C25" s="7"/>
      <c r="D25" s="10">
        <f t="shared" si="0"/>
        <v>124452</v>
      </c>
      <c r="E25" s="10">
        <v>124452</v>
      </c>
      <c r="F25" s="10">
        <f t="shared" si="1"/>
        <v>0</v>
      </c>
      <c r="G25" s="10"/>
      <c r="H25" s="10"/>
      <c r="I25" s="10"/>
      <c r="J25" s="10"/>
      <c r="K25" s="10"/>
      <c r="L25" s="10"/>
      <c r="M25" s="9"/>
      <c r="N25" s="131">
        <f t="shared" si="2"/>
        <v>0</v>
      </c>
      <c r="O25" s="133"/>
      <c r="P25" s="134"/>
    </row>
    <row r="26" spans="1:16" ht="24.75" customHeight="1">
      <c r="A26" s="12" t="s">
        <v>48</v>
      </c>
      <c r="B26" s="6" t="s">
        <v>14</v>
      </c>
      <c r="C26" s="7">
        <v>224</v>
      </c>
      <c r="D26" s="10">
        <f t="shared" si="0"/>
        <v>0</v>
      </c>
      <c r="E26" s="10"/>
      <c r="F26" s="10">
        <f t="shared" si="1"/>
        <v>0</v>
      </c>
      <c r="G26" s="10"/>
      <c r="H26" s="10"/>
      <c r="I26" s="10"/>
      <c r="J26" s="10"/>
      <c r="K26" s="10"/>
      <c r="L26" s="10"/>
      <c r="M26" s="9"/>
      <c r="N26" s="131">
        <f t="shared" si="2"/>
        <v>0</v>
      </c>
      <c r="O26" s="133"/>
      <c r="P26" s="134"/>
    </row>
    <row r="27" spans="1:16" ht="24" customHeight="1">
      <c r="A27" s="12" t="s">
        <v>49</v>
      </c>
      <c r="B27" s="6" t="s">
        <v>15</v>
      </c>
      <c r="C27" s="7">
        <v>225</v>
      </c>
      <c r="D27" s="10">
        <f t="shared" si="0"/>
        <v>386282</v>
      </c>
      <c r="E27" s="10">
        <v>386282</v>
      </c>
      <c r="F27" s="10">
        <f t="shared" si="1"/>
        <v>0</v>
      </c>
      <c r="G27" s="10"/>
      <c r="H27" s="10"/>
      <c r="I27" s="10"/>
      <c r="J27" s="10"/>
      <c r="K27" s="10"/>
      <c r="L27" s="10"/>
      <c r="M27" s="9"/>
      <c r="N27" s="131">
        <f t="shared" si="2"/>
        <v>0</v>
      </c>
      <c r="O27" s="133">
        <v>0</v>
      </c>
      <c r="P27" s="134"/>
    </row>
    <row r="28" spans="1:16" ht="22.5" customHeight="1">
      <c r="A28" s="12" t="s">
        <v>50</v>
      </c>
      <c r="B28" s="6" t="s">
        <v>16</v>
      </c>
      <c r="C28" s="7">
        <v>226</v>
      </c>
      <c r="D28" s="10">
        <f t="shared" si="0"/>
        <v>2786821.06</v>
      </c>
      <c r="E28" s="10">
        <f>720103+5218.06</f>
        <v>725321.06</v>
      </c>
      <c r="F28" s="10">
        <f t="shared" si="1"/>
        <v>2061500</v>
      </c>
      <c r="G28" s="10"/>
      <c r="H28" s="10"/>
      <c r="I28" s="10">
        <f>1807100+254400</f>
        <v>2061500</v>
      </c>
      <c r="J28" s="10"/>
      <c r="K28" s="10"/>
      <c r="L28" s="10"/>
      <c r="M28" s="9">
        <v>158760</v>
      </c>
      <c r="N28" s="131">
        <f t="shared" si="2"/>
        <v>0</v>
      </c>
      <c r="O28" s="133"/>
      <c r="P28" s="134"/>
    </row>
    <row r="29" spans="1:16" ht="23.25" customHeight="1">
      <c r="A29" s="12" t="s">
        <v>51</v>
      </c>
      <c r="B29" s="6" t="s">
        <v>80</v>
      </c>
      <c r="C29" s="7">
        <v>262</v>
      </c>
      <c r="D29" s="10">
        <f>E29+F29</f>
        <v>70000</v>
      </c>
      <c r="E29" s="10">
        <v>70000</v>
      </c>
      <c r="F29" s="10">
        <f t="shared" si="1"/>
        <v>0</v>
      </c>
      <c r="G29" s="10"/>
      <c r="H29" s="10"/>
      <c r="I29" s="10"/>
      <c r="J29" s="10"/>
      <c r="K29" s="10"/>
      <c r="L29" s="10"/>
      <c r="M29" s="9"/>
      <c r="N29" s="131">
        <f t="shared" si="2"/>
        <v>0</v>
      </c>
      <c r="O29" s="133"/>
      <c r="P29" s="134"/>
    </row>
    <row r="30" spans="1:16" ht="21" customHeight="1">
      <c r="A30" s="12" t="s">
        <v>52</v>
      </c>
      <c r="B30" s="6" t="s">
        <v>17</v>
      </c>
      <c r="C30" s="7">
        <v>290</v>
      </c>
      <c r="D30" s="10">
        <f>E30+F30</f>
        <v>768387</v>
      </c>
      <c r="E30" s="10">
        <v>768387</v>
      </c>
      <c r="F30" s="10">
        <f t="shared" si="1"/>
        <v>0</v>
      </c>
      <c r="G30" s="10"/>
      <c r="H30" s="10"/>
      <c r="I30" s="10"/>
      <c r="J30" s="10"/>
      <c r="K30" s="10"/>
      <c r="L30" s="10"/>
      <c r="M30" s="9"/>
      <c r="N30" s="131">
        <f t="shared" si="2"/>
        <v>0</v>
      </c>
      <c r="O30" s="133"/>
      <c r="P30" s="134"/>
    </row>
    <row r="31" spans="1:16" ht="24" customHeight="1" thickBot="1">
      <c r="A31" s="12" t="s">
        <v>53</v>
      </c>
      <c r="B31" s="6" t="s">
        <v>18</v>
      </c>
      <c r="C31" s="7">
        <v>310</v>
      </c>
      <c r="D31" s="10">
        <f>E31+F31</f>
        <v>1795181.1500000001</v>
      </c>
      <c r="E31" s="10">
        <f>272576+227793.07</f>
        <v>500369.07</v>
      </c>
      <c r="F31" s="10">
        <f>G31+K31</f>
        <v>1294812.08</v>
      </c>
      <c r="G31" s="10">
        <f>1221812.08+73000</f>
        <v>1294812.08</v>
      </c>
      <c r="H31" s="10"/>
      <c r="I31" s="10"/>
      <c r="J31" s="10"/>
      <c r="K31" s="10">
        <v>0</v>
      </c>
      <c r="L31" s="10"/>
      <c r="M31" s="9"/>
      <c r="N31" s="135">
        <f t="shared" si="2"/>
        <v>0</v>
      </c>
      <c r="O31" s="136">
        <v>0</v>
      </c>
      <c r="P31" s="137"/>
    </row>
    <row r="32" spans="1:16" ht="22.5" customHeight="1" thickBot="1">
      <c r="A32" s="33" t="s">
        <v>54</v>
      </c>
      <c r="B32" s="34" t="s">
        <v>35</v>
      </c>
      <c r="C32" s="35">
        <v>340</v>
      </c>
      <c r="D32" s="10">
        <f>E32+F32</f>
        <v>87306</v>
      </c>
      <c r="E32" s="36">
        <v>87306</v>
      </c>
      <c r="F32" s="10">
        <f t="shared" si="1"/>
        <v>0</v>
      </c>
      <c r="G32" s="36"/>
      <c r="H32" s="36"/>
      <c r="I32" s="36"/>
      <c r="J32" s="36"/>
      <c r="K32" s="36"/>
      <c r="L32" s="36"/>
      <c r="M32" s="37"/>
      <c r="N32" s="37"/>
      <c r="O32" s="37"/>
      <c r="P32" s="37"/>
    </row>
  </sheetData>
  <sheetProtection/>
  <mergeCells count="11">
    <mergeCell ref="N4:N5"/>
    <mergeCell ref="O4:P4"/>
    <mergeCell ref="A4:A6"/>
    <mergeCell ref="G5:M5"/>
    <mergeCell ref="B4:B6"/>
    <mergeCell ref="C4:C6"/>
    <mergeCell ref="D4:D6"/>
    <mergeCell ref="A2:M2"/>
    <mergeCell ref="E5:E6"/>
    <mergeCell ref="F5:F6"/>
    <mergeCell ref="E4:M4"/>
  </mergeCells>
  <printOptions/>
  <pageMargins left="0.1968503937007874" right="0.1968503937007874" top="0.19" bottom="0.19" header="0.19" footer="0.23"/>
  <pageSetup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="75" zoomScaleNormal="75" zoomScaleSheetLayoutView="75" zoomScalePageLayoutView="0" workbookViewId="0" topLeftCell="A1">
      <selection activeCell="F22" sqref="F22"/>
    </sheetView>
  </sheetViews>
  <sheetFormatPr defaultColWidth="9.140625" defaultRowHeight="12.75"/>
  <cols>
    <col min="1" max="1" width="7.140625" style="0" customWidth="1"/>
    <col min="2" max="2" width="49.28125" style="0" customWidth="1"/>
    <col min="3" max="3" width="12.7109375" style="0" customWidth="1"/>
    <col min="4" max="4" width="13.8515625" style="0" customWidth="1"/>
    <col min="5" max="5" width="13.00390625" style="0" customWidth="1"/>
    <col min="6" max="6" width="14.00390625" style="0" customWidth="1"/>
    <col min="7" max="7" width="15.8515625" style="0" customWidth="1"/>
    <col min="8" max="8" width="16.28125" style="0" customWidth="1"/>
    <col min="9" max="9" width="13.00390625" style="0" customWidth="1"/>
    <col min="10" max="10" width="16.7109375" style="0" customWidth="1"/>
    <col min="11" max="11" width="14.28125" style="0" customWidth="1"/>
    <col min="12" max="12" width="14.421875" style="0" customWidth="1"/>
    <col min="13" max="13" width="9.7109375" style="0" customWidth="1"/>
  </cols>
  <sheetData>
    <row r="1" ht="15">
      <c r="A1" s="2"/>
    </row>
    <row r="2" spans="1:8" s="66" customFormat="1" ht="17.25" customHeight="1">
      <c r="A2" s="63" t="s">
        <v>82</v>
      </c>
      <c r="B2" s="120" t="s">
        <v>96</v>
      </c>
      <c r="C2" s="121"/>
      <c r="D2" s="121"/>
      <c r="E2" s="121"/>
      <c r="F2" s="121"/>
      <c r="G2" s="121"/>
      <c r="H2" s="121"/>
    </row>
    <row r="3" spans="1:13" s="66" customFormat="1" ht="11.25" customHeight="1" thickBot="1">
      <c r="A3" s="63"/>
      <c r="B3" s="64"/>
      <c r="C3" s="65"/>
      <c r="D3" s="65"/>
      <c r="E3" s="65"/>
      <c r="F3" s="65"/>
      <c r="G3" s="65"/>
      <c r="H3" s="65"/>
      <c r="M3" t="s">
        <v>193</v>
      </c>
    </row>
    <row r="4" spans="1:13" ht="13.5">
      <c r="A4" s="114" t="s">
        <v>22</v>
      </c>
      <c r="B4" s="110" t="s">
        <v>2</v>
      </c>
      <c r="C4" s="110" t="s">
        <v>3</v>
      </c>
      <c r="D4" s="110" t="s">
        <v>21</v>
      </c>
      <c r="E4" s="110" t="s">
        <v>4</v>
      </c>
      <c r="F4" s="110"/>
      <c r="G4" s="110"/>
      <c r="H4" s="110"/>
      <c r="I4" s="110"/>
      <c r="J4" s="110"/>
      <c r="K4" s="110"/>
      <c r="L4" s="110"/>
      <c r="M4" s="111"/>
    </row>
    <row r="5" spans="1:13" ht="15" customHeight="1">
      <c r="A5" s="115"/>
      <c r="B5" s="116"/>
      <c r="C5" s="116"/>
      <c r="D5" s="116"/>
      <c r="E5" s="117" t="s">
        <v>97</v>
      </c>
      <c r="F5" s="119" t="s">
        <v>4</v>
      </c>
      <c r="G5" s="119"/>
      <c r="H5" s="118" t="s">
        <v>86</v>
      </c>
      <c r="I5" s="116" t="s">
        <v>4</v>
      </c>
      <c r="J5" s="116"/>
      <c r="K5" s="118" t="s">
        <v>87</v>
      </c>
      <c r="L5" s="116" t="s">
        <v>4</v>
      </c>
      <c r="M5" s="122"/>
    </row>
    <row r="6" spans="1:13" ht="78" customHeight="1">
      <c r="A6" s="115"/>
      <c r="B6" s="116"/>
      <c r="C6" s="116"/>
      <c r="D6" s="116"/>
      <c r="E6" s="117"/>
      <c r="F6" s="75" t="s">
        <v>184</v>
      </c>
      <c r="G6" s="22"/>
      <c r="H6" s="118"/>
      <c r="I6" s="22" t="s">
        <v>184</v>
      </c>
      <c r="J6" s="22"/>
      <c r="K6" s="118"/>
      <c r="L6" s="28"/>
      <c r="M6" s="24"/>
    </row>
    <row r="7" spans="1:13" s="27" customFormat="1" ht="13.5">
      <c r="A7" s="25">
        <v>1</v>
      </c>
      <c r="B7" s="26">
        <v>2</v>
      </c>
      <c r="C7" s="26">
        <v>3</v>
      </c>
      <c r="D7" s="26" t="s">
        <v>100</v>
      </c>
      <c r="E7" s="26" t="s">
        <v>98</v>
      </c>
      <c r="F7" s="26">
        <v>6</v>
      </c>
      <c r="G7" s="26">
        <v>7</v>
      </c>
      <c r="H7" s="26" t="s">
        <v>99</v>
      </c>
      <c r="I7" s="26">
        <v>9</v>
      </c>
      <c r="J7" s="26">
        <v>10</v>
      </c>
      <c r="K7" s="26" t="s">
        <v>85</v>
      </c>
      <c r="L7" s="26">
        <v>12</v>
      </c>
      <c r="M7" s="38">
        <v>13</v>
      </c>
    </row>
    <row r="8" spans="1:13" ht="34.5" customHeight="1">
      <c r="A8" s="19" t="s">
        <v>33</v>
      </c>
      <c r="B8" s="13" t="s">
        <v>92</v>
      </c>
      <c r="C8" s="7" t="s">
        <v>32</v>
      </c>
      <c r="D8" s="10">
        <f>E8+H8+K8</f>
        <v>1288745.82</v>
      </c>
      <c r="E8" s="10">
        <f>E10+E12+E21+E25</f>
        <v>1288745.82</v>
      </c>
      <c r="F8" s="10"/>
      <c r="G8" s="10"/>
      <c r="H8" s="10">
        <f>I8+J8</f>
        <v>0</v>
      </c>
      <c r="I8" s="8">
        <v>0</v>
      </c>
      <c r="J8" s="8">
        <f>J25</f>
        <v>0</v>
      </c>
      <c r="K8" s="8"/>
      <c r="L8" s="8"/>
      <c r="M8" s="11"/>
    </row>
    <row r="9" spans="1:13" ht="15">
      <c r="A9" s="12"/>
      <c r="B9" s="6" t="s">
        <v>6</v>
      </c>
      <c r="C9" s="7" t="s">
        <v>32</v>
      </c>
      <c r="D9" s="10">
        <f aca="true" t="shared" si="0" ref="D9:D26">E9+H9+K9</f>
        <v>0</v>
      </c>
      <c r="E9" s="10"/>
      <c r="F9" s="10"/>
      <c r="G9" s="10"/>
      <c r="H9" s="10"/>
      <c r="I9" s="8"/>
      <c r="J9" s="8"/>
      <c r="K9" s="8"/>
      <c r="L9" s="8"/>
      <c r="M9" s="11"/>
    </row>
    <row r="10" spans="1:13" ht="22.5" customHeight="1">
      <c r="A10" s="12" t="s">
        <v>55</v>
      </c>
      <c r="B10" s="6" t="s">
        <v>7</v>
      </c>
      <c r="C10" s="7">
        <v>211</v>
      </c>
      <c r="D10" s="10">
        <f t="shared" si="0"/>
        <v>31690</v>
      </c>
      <c r="E10" s="10">
        <v>31690</v>
      </c>
      <c r="F10" s="10"/>
      <c r="G10" s="10"/>
      <c r="H10" s="10"/>
      <c r="I10" s="10"/>
      <c r="J10" s="10"/>
      <c r="K10" s="10"/>
      <c r="L10" s="10"/>
      <c r="M10" s="9"/>
    </row>
    <row r="11" spans="1:13" ht="19.5" customHeight="1">
      <c r="A11" s="12" t="s">
        <v>56</v>
      </c>
      <c r="B11" s="6" t="s">
        <v>8</v>
      </c>
      <c r="C11" s="7">
        <v>212</v>
      </c>
      <c r="D11" s="10">
        <f t="shared" si="0"/>
        <v>0</v>
      </c>
      <c r="E11" s="10"/>
      <c r="F11" s="10"/>
      <c r="G11" s="10"/>
      <c r="H11" s="10"/>
      <c r="I11" s="10"/>
      <c r="J11" s="10"/>
      <c r="K11" s="10"/>
      <c r="L11" s="10"/>
      <c r="M11" s="9"/>
    </row>
    <row r="12" spans="1:13" ht="24.75" customHeight="1">
      <c r="A12" s="12" t="s">
        <v>57</v>
      </c>
      <c r="B12" s="6" t="s">
        <v>9</v>
      </c>
      <c r="C12" s="7">
        <v>213</v>
      </c>
      <c r="D12" s="10">
        <f t="shared" si="0"/>
        <v>9569.3</v>
      </c>
      <c r="E12" s="10">
        <v>9569.3</v>
      </c>
      <c r="F12" s="10"/>
      <c r="G12" s="10"/>
      <c r="H12" s="10">
        <v>0</v>
      </c>
      <c r="I12" s="10"/>
      <c r="J12" s="10">
        <v>0</v>
      </c>
      <c r="K12" s="10"/>
      <c r="L12" s="10"/>
      <c r="M12" s="9"/>
    </row>
    <row r="13" spans="1:13" ht="22.5" customHeight="1">
      <c r="A13" s="12" t="s">
        <v>58</v>
      </c>
      <c r="B13" s="6" t="s">
        <v>79</v>
      </c>
      <c r="C13" s="7">
        <v>221</v>
      </c>
      <c r="D13" s="10">
        <f t="shared" si="0"/>
        <v>0</v>
      </c>
      <c r="E13" s="10"/>
      <c r="F13" s="10"/>
      <c r="G13" s="10"/>
      <c r="H13" s="10"/>
      <c r="I13" s="10"/>
      <c r="J13" s="10"/>
      <c r="K13" s="10"/>
      <c r="L13" s="10"/>
      <c r="M13" s="9"/>
    </row>
    <row r="14" spans="1:13" ht="23.25" customHeight="1">
      <c r="A14" s="12" t="s">
        <v>59</v>
      </c>
      <c r="B14" s="6" t="s">
        <v>10</v>
      </c>
      <c r="C14" s="7">
        <v>222</v>
      </c>
      <c r="D14" s="10">
        <f t="shared" si="0"/>
        <v>0</v>
      </c>
      <c r="E14" s="10"/>
      <c r="F14" s="10"/>
      <c r="G14" s="10"/>
      <c r="H14" s="10"/>
      <c r="I14" s="10"/>
      <c r="J14" s="10"/>
      <c r="K14" s="10"/>
      <c r="L14" s="10"/>
      <c r="M14" s="9"/>
    </row>
    <row r="15" spans="1:13" ht="18.75" customHeight="1">
      <c r="A15" s="12" t="s">
        <v>60</v>
      </c>
      <c r="B15" s="6" t="s">
        <v>91</v>
      </c>
      <c r="C15" s="7">
        <v>223</v>
      </c>
      <c r="D15" s="10">
        <f t="shared" si="0"/>
        <v>0</v>
      </c>
      <c r="E15" s="10"/>
      <c r="F15" s="10"/>
      <c r="G15" s="10"/>
      <c r="H15" s="10"/>
      <c r="I15" s="10"/>
      <c r="J15" s="10"/>
      <c r="K15" s="10"/>
      <c r="L15" s="10"/>
      <c r="M15" s="9"/>
    </row>
    <row r="16" spans="1:13" ht="15">
      <c r="A16" s="12"/>
      <c r="B16" s="6" t="s">
        <v>0</v>
      </c>
      <c r="C16" s="7"/>
      <c r="D16" s="10">
        <f t="shared" si="0"/>
        <v>0</v>
      </c>
      <c r="E16" s="10"/>
      <c r="F16" s="10"/>
      <c r="G16" s="10"/>
      <c r="H16" s="10"/>
      <c r="I16" s="10"/>
      <c r="J16" s="8"/>
      <c r="K16" s="8"/>
      <c r="L16" s="8"/>
      <c r="M16" s="11"/>
    </row>
    <row r="17" spans="1:13" ht="15">
      <c r="A17" s="12"/>
      <c r="B17" s="6" t="s">
        <v>11</v>
      </c>
      <c r="C17" s="7"/>
      <c r="D17" s="10">
        <f t="shared" si="0"/>
        <v>0</v>
      </c>
      <c r="E17" s="10"/>
      <c r="F17" s="10"/>
      <c r="G17" s="10"/>
      <c r="H17" s="10"/>
      <c r="I17" s="10"/>
      <c r="J17" s="10"/>
      <c r="K17" s="10"/>
      <c r="L17" s="10"/>
      <c r="M17" s="9"/>
    </row>
    <row r="18" spans="1:13" ht="15">
      <c r="A18" s="12"/>
      <c r="B18" s="6" t="s">
        <v>12</v>
      </c>
      <c r="C18" s="7"/>
      <c r="D18" s="10">
        <f t="shared" si="0"/>
        <v>0</v>
      </c>
      <c r="E18" s="10"/>
      <c r="F18" s="10"/>
      <c r="G18" s="10"/>
      <c r="H18" s="10"/>
      <c r="I18" s="10"/>
      <c r="J18" s="10"/>
      <c r="K18" s="10"/>
      <c r="L18" s="10"/>
      <c r="M18" s="9"/>
    </row>
    <row r="19" spans="1:13" ht="15">
      <c r="A19" s="12"/>
      <c r="B19" s="6" t="s">
        <v>13</v>
      </c>
      <c r="C19" s="7"/>
      <c r="D19" s="10">
        <f t="shared" si="0"/>
        <v>0</v>
      </c>
      <c r="E19" s="10"/>
      <c r="F19" s="10"/>
      <c r="G19" s="10"/>
      <c r="H19" s="10"/>
      <c r="I19" s="10"/>
      <c r="J19" s="10"/>
      <c r="K19" s="10"/>
      <c r="L19" s="10"/>
      <c r="M19" s="9"/>
    </row>
    <row r="20" spans="1:13" ht="24.75" customHeight="1">
      <c r="A20" s="12" t="s">
        <v>61</v>
      </c>
      <c r="B20" s="6" t="s">
        <v>14</v>
      </c>
      <c r="C20" s="7">
        <v>224</v>
      </c>
      <c r="D20" s="10">
        <f t="shared" si="0"/>
        <v>0</v>
      </c>
      <c r="E20" s="10"/>
      <c r="F20" s="10"/>
      <c r="G20" s="10"/>
      <c r="H20" s="10"/>
      <c r="I20" s="10"/>
      <c r="J20" s="10"/>
      <c r="K20" s="10"/>
      <c r="L20" s="10"/>
      <c r="M20" s="9"/>
    </row>
    <row r="21" spans="1:13" ht="24" customHeight="1">
      <c r="A21" s="12" t="s">
        <v>62</v>
      </c>
      <c r="B21" s="6" t="s">
        <v>15</v>
      </c>
      <c r="C21" s="7">
        <v>225</v>
      </c>
      <c r="D21" s="10">
        <f>E21+H21+K21</f>
        <v>1167486.52</v>
      </c>
      <c r="E21" s="10">
        <v>1167486.52</v>
      </c>
      <c r="F21" s="10"/>
      <c r="G21" s="10"/>
      <c r="H21" s="10">
        <v>0</v>
      </c>
      <c r="I21" s="10">
        <v>0</v>
      </c>
      <c r="J21" s="10"/>
      <c r="K21" s="10"/>
      <c r="L21" s="10"/>
      <c r="M21" s="9"/>
    </row>
    <row r="22" spans="1:13" ht="22.5" customHeight="1">
      <c r="A22" s="12" t="s">
        <v>63</v>
      </c>
      <c r="B22" s="6" t="s">
        <v>16</v>
      </c>
      <c r="C22" s="7">
        <v>226</v>
      </c>
      <c r="D22" s="10">
        <f t="shared" si="0"/>
        <v>0</v>
      </c>
      <c r="E22" s="10"/>
      <c r="F22" s="10"/>
      <c r="G22" s="10"/>
      <c r="H22" s="10">
        <v>0</v>
      </c>
      <c r="I22" s="10">
        <v>0</v>
      </c>
      <c r="J22" s="10"/>
      <c r="K22" s="10"/>
      <c r="L22" s="10"/>
      <c r="M22" s="9"/>
    </row>
    <row r="23" spans="1:13" ht="24" customHeight="1">
      <c r="A23" s="12" t="s">
        <v>64</v>
      </c>
      <c r="B23" s="6" t="s">
        <v>80</v>
      </c>
      <c r="C23" s="7">
        <v>262</v>
      </c>
      <c r="D23" s="10">
        <f t="shared" si="0"/>
        <v>0</v>
      </c>
      <c r="E23" s="10"/>
      <c r="F23" s="10"/>
      <c r="G23" s="10"/>
      <c r="H23" s="10"/>
      <c r="I23" s="10"/>
      <c r="J23" s="10"/>
      <c r="K23" s="10"/>
      <c r="L23" s="10"/>
      <c r="M23" s="9"/>
    </row>
    <row r="24" spans="1:13" ht="24.75" customHeight="1">
      <c r="A24" s="12" t="s">
        <v>65</v>
      </c>
      <c r="B24" s="6" t="s">
        <v>17</v>
      </c>
      <c r="C24" s="7">
        <v>290</v>
      </c>
      <c r="D24" s="10">
        <f t="shared" si="0"/>
        <v>0</v>
      </c>
      <c r="E24" s="10"/>
      <c r="F24" s="10"/>
      <c r="G24" s="10"/>
      <c r="H24" s="10"/>
      <c r="I24" s="10"/>
      <c r="J24" s="10"/>
      <c r="K24" s="10"/>
      <c r="L24" s="10"/>
      <c r="M24" s="9"/>
    </row>
    <row r="25" spans="1:13" ht="22.5" customHeight="1">
      <c r="A25" s="12" t="s">
        <v>66</v>
      </c>
      <c r="B25" s="6" t="s">
        <v>81</v>
      </c>
      <c r="C25" s="7">
        <v>310</v>
      </c>
      <c r="D25" s="10">
        <f>E25+H25+K25</f>
        <v>80000</v>
      </c>
      <c r="E25" s="10">
        <v>80000</v>
      </c>
      <c r="F25" s="10"/>
      <c r="G25" s="10"/>
      <c r="H25" s="10"/>
      <c r="I25" s="10"/>
      <c r="J25" s="10"/>
      <c r="K25" s="10"/>
      <c r="L25" s="10"/>
      <c r="M25" s="9"/>
    </row>
    <row r="26" spans="1:13" ht="22.5" customHeight="1" thickBot="1">
      <c r="A26" s="33" t="s">
        <v>67</v>
      </c>
      <c r="B26" s="34" t="s">
        <v>35</v>
      </c>
      <c r="C26" s="35">
        <v>340</v>
      </c>
      <c r="D26" s="10">
        <f t="shared" si="0"/>
        <v>0</v>
      </c>
      <c r="E26" s="36"/>
      <c r="F26" s="36"/>
      <c r="G26" s="36"/>
      <c r="H26" s="36"/>
      <c r="I26" s="36"/>
      <c r="J26" s="36"/>
      <c r="K26" s="36"/>
      <c r="L26" s="36"/>
      <c r="M26" s="37"/>
    </row>
  </sheetData>
  <sheetProtection/>
  <mergeCells count="12">
    <mergeCell ref="L5:M5"/>
    <mergeCell ref="H5:H6"/>
    <mergeCell ref="F5:G5"/>
    <mergeCell ref="I5:J5"/>
    <mergeCell ref="B2:H2"/>
    <mergeCell ref="A4:A6"/>
    <mergeCell ref="B4:B6"/>
    <mergeCell ref="C4:C6"/>
    <mergeCell ref="D4:D6"/>
    <mergeCell ref="E4:M4"/>
    <mergeCell ref="E5:E6"/>
    <mergeCell ref="K5:K6"/>
  </mergeCells>
  <printOptions/>
  <pageMargins left="0.1968503937007874" right="0.1968503937007874" top="0.19" bottom="0.19" header="0.19" footer="0.23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1"/>
  <sheetViews>
    <sheetView view="pageBreakPreview" zoomScale="75" zoomScaleNormal="75" zoomScaleSheetLayoutView="75" zoomScalePageLayoutView="0" workbookViewId="0" topLeftCell="A1">
      <selection activeCell="D24" sqref="D24"/>
    </sheetView>
  </sheetViews>
  <sheetFormatPr defaultColWidth="9.140625" defaultRowHeight="12.75"/>
  <cols>
    <col min="1" max="1" width="7.140625" style="0" customWidth="1"/>
    <col min="2" max="2" width="49.28125" style="0" customWidth="1"/>
    <col min="3" max="3" width="12.7109375" style="0" customWidth="1"/>
    <col min="4" max="4" width="15.421875" style="0" customWidth="1"/>
    <col min="5" max="7" width="14.00390625" style="0" customWidth="1"/>
    <col min="8" max="8" width="24.421875" style="0" customWidth="1"/>
  </cols>
  <sheetData>
    <row r="1" ht="15">
      <c r="A1" s="2"/>
    </row>
    <row r="2" spans="1:8" s="66" customFormat="1" ht="17.25" customHeight="1">
      <c r="A2" s="63" t="s">
        <v>68</v>
      </c>
      <c r="B2" s="120" t="s">
        <v>40</v>
      </c>
      <c r="C2" s="121"/>
      <c r="D2" s="121"/>
      <c r="E2" s="121"/>
      <c r="F2" s="121"/>
      <c r="G2" s="121"/>
      <c r="H2" s="121"/>
    </row>
    <row r="3" spans="1:8" ht="17.25" customHeight="1" thickBot="1">
      <c r="A3" s="18"/>
      <c r="B3" s="45"/>
      <c r="C3" s="46"/>
      <c r="D3" s="46"/>
      <c r="E3" s="46"/>
      <c r="F3" s="46"/>
      <c r="G3" s="46"/>
      <c r="H3" t="s">
        <v>193</v>
      </c>
    </row>
    <row r="4" spans="1:8" ht="15" customHeight="1">
      <c r="A4" s="114" t="s">
        <v>22</v>
      </c>
      <c r="B4" s="110" t="s">
        <v>2</v>
      </c>
      <c r="C4" s="110" t="s">
        <v>3</v>
      </c>
      <c r="D4" s="125" t="s">
        <v>21</v>
      </c>
      <c r="E4" s="110" t="s">
        <v>4</v>
      </c>
      <c r="F4" s="110"/>
      <c r="G4" s="110"/>
      <c r="H4" s="110"/>
    </row>
    <row r="5" spans="1:8" ht="78" customHeight="1">
      <c r="A5" s="115"/>
      <c r="B5" s="116"/>
      <c r="C5" s="116"/>
      <c r="D5" s="126"/>
      <c r="E5" s="77" t="s">
        <v>188</v>
      </c>
      <c r="F5" s="22" t="s">
        <v>189</v>
      </c>
      <c r="G5" s="22" t="s">
        <v>190</v>
      </c>
      <c r="H5" s="22" t="s">
        <v>192</v>
      </c>
    </row>
    <row r="6" spans="1:8" ht="15">
      <c r="A6" s="4">
        <v>1</v>
      </c>
      <c r="B6" s="5">
        <v>2</v>
      </c>
      <c r="C6" s="5">
        <v>3</v>
      </c>
      <c r="D6" s="5" t="s">
        <v>191</v>
      </c>
      <c r="E6" s="5">
        <v>5</v>
      </c>
      <c r="F6" s="5">
        <v>6</v>
      </c>
      <c r="G6" s="5">
        <v>7</v>
      </c>
      <c r="H6" s="5">
        <v>8</v>
      </c>
    </row>
    <row r="7" spans="1:8" ht="49.5" customHeight="1">
      <c r="A7" s="19" t="s">
        <v>68</v>
      </c>
      <c r="B7" s="13" t="s">
        <v>38</v>
      </c>
      <c r="C7" s="7" t="s">
        <v>32</v>
      </c>
      <c r="D7" s="10">
        <f>D9+D11+D14+D20+D21+D24</f>
        <v>0</v>
      </c>
      <c r="E7" s="10">
        <f>E9+E11+E14+E20+E21+E24</f>
        <v>0</v>
      </c>
      <c r="F7" s="10"/>
      <c r="G7" s="10"/>
      <c r="H7" s="10"/>
    </row>
    <row r="8" spans="1:8" ht="15">
      <c r="A8" s="12"/>
      <c r="B8" s="6" t="s">
        <v>6</v>
      </c>
      <c r="C8" s="7" t="s">
        <v>32</v>
      </c>
      <c r="D8" s="10"/>
      <c r="E8" s="10"/>
      <c r="F8" s="10"/>
      <c r="G8" s="10"/>
      <c r="H8" s="10"/>
    </row>
    <row r="9" spans="1:8" ht="22.5" customHeight="1">
      <c r="A9" s="12" t="s">
        <v>69</v>
      </c>
      <c r="B9" s="6" t="s">
        <v>7</v>
      </c>
      <c r="C9" s="7">
        <v>211</v>
      </c>
      <c r="D9" s="10">
        <v>0</v>
      </c>
      <c r="E9" s="10">
        <v>0</v>
      </c>
      <c r="F9" s="10"/>
      <c r="G9" s="10"/>
      <c r="H9" s="10"/>
    </row>
    <row r="10" spans="1:8" ht="19.5" customHeight="1">
      <c r="A10" s="12" t="s">
        <v>70</v>
      </c>
      <c r="B10" s="6" t="s">
        <v>8</v>
      </c>
      <c r="C10" s="7">
        <v>212</v>
      </c>
      <c r="D10" s="10"/>
      <c r="E10" s="10"/>
      <c r="F10" s="10"/>
      <c r="G10" s="10"/>
      <c r="H10" s="10"/>
    </row>
    <row r="11" spans="1:8" ht="24.75" customHeight="1">
      <c r="A11" s="12" t="s">
        <v>71</v>
      </c>
      <c r="B11" s="6" t="s">
        <v>9</v>
      </c>
      <c r="C11" s="7">
        <v>213</v>
      </c>
      <c r="D11" s="10"/>
      <c r="E11" s="10">
        <v>0</v>
      </c>
      <c r="F11" s="10"/>
      <c r="G11" s="10"/>
      <c r="H11" s="10"/>
    </row>
    <row r="12" spans="1:8" ht="22.5" customHeight="1">
      <c r="A12" s="12" t="s">
        <v>72</v>
      </c>
      <c r="B12" s="6" t="s">
        <v>79</v>
      </c>
      <c r="C12" s="7">
        <v>221</v>
      </c>
      <c r="D12" s="10"/>
      <c r="E12" s="10"/>
      <c r="F12" s="10"/>
      <c r="G12" s="10"/>
      <c r="H12" s="10"/>
    </row>
    <row r="13" spans="1:8" ht="23.25" customHeight="1">
      <c r="A13" s="12" t="s">
        <v>73</v>
      </c>
      <c r="B13" s="6" t="s">
        <v>10</v>
      </c>
      <c r="C13" s="7">
        <v>222</v>
      </c>
      <c r="D13" s="10"/>
      <c r="E13" s="10"/>
      <c r="F13" s="10"/>
      <c r="G13" s="10"/>
      <c r="H13" s="10"/>
    </row>
    <row r="14" spans="1:8" ht="18.75" customHeight="1">
      <c r="A14" s="12" t="s">
        <v>74</v>
      </c>
      <c r="B14" s="6" t="s">
        <v>91</v>
      </c>
      <c r="C14" s="7">
        <v>223</v>
      </c>
      <c r="D14" s="10"/>
      <c r="E14" s="10"/>
      <c r="F14" s="10"/>
      <c r="G14" s="10"/>
      <c r="H14" s="10"/>
    </row>
    <row r="15" spans="1:8" ht="15">
      <c r="A15" s="12"/>
      <c r="B15" s="6" t="s">
        <v>0</v>
      </c>
      <c r="C15" s="7"/>
      <c r="D15" s="10"/>
      <c r="E15" s="10"/>
      <c r="F15" s="10"/>
      <c r="G15" s="10"/>
      <c r="H15" s="10"/>
    </row>
    <row r="16" spans="1:8" ht="15">
      <c r="A16" s="12"/>
      <c r="B16" s="6" t="s">
        <v>11</v>
      </c>
      <c r="C16" s="7"/>
      <c r="D16" s="10"/>
      <c r="E16" s="10"/>
      <c r="F16" s="10"/>
      <c r="G16" s="10"/>
      <c r="H16" s="10"/>
    </row>
    <row r="17" spans="1:8" ht="15">
      <c r="A17" s="12"/>
      <c r="B17" s="6" t="s">
        <v>12</v>
      </c>
      <c r="C17" s="7"/>
      <c r="D17" s="10"/>
      <c r="E17" s="10"/>
      <c r="F17" s="10"/>
      <c r="G17" s="10"/>
      <c r="H17" s="10"/>
    </row>
    <row r="18" spans="1:8" ht="15">
      <c r="A18" s="12"/>
      <c r="B18" s="6" t="s">
        <v>13</v>
      </c>
      <c r="C18" s="7"/>
      <c r="D18" s="10"/>
      <c r="E18" s="10"/>
      <c r="F18" s="10"/>
      <c r="G18" s="10"/>
      <c r="H18" s="10"/>
    </row>
    <row r="19" spans="1:8" ht="24.75" customHeight="1">
      <c r="A19" s="12" t="s">
        <v>83</v>
      </c>
      <c r="B19" s="6" t="s">
        <v>14</v>
      </c>
      <c r="C19" s="7">
        <v>224</v>
      </c>
      <c r="D19" s="10"/>
      <c r="E19" s="10"/>
      <c r="F19" s="10"/>
      <c r="G19" s="10"/>
      <c r="H19" s="10"/>
    </row>
    <row r="20" spans="1:8" ht="24" customHeight="1">
      <c r="A20" s="12" t="s">
        <v>75</v>
      </c>
      <c r="B20" s="6" t="s">
        <v>15</v>
      </c>
      <c r="C20" s="7">
        <v>225</v>
      </c>
      <c r="D20" s="10"/>
      <c r="E20" s="10"/>
      <c r="F20" s="10"/>
      <c r="G20" s="10"/>
      <c r="H20" s="10"/>
    </row>
    <row r="21" spans="1:8" ht="22.5" customHeight="1">
      <c r="A21" s="12" t="s">
        <v>76</v>
      </c>
      <c r="B21" s="6" t="s">
        <v>16</v>
      </c>
      <c r="C21" s="7">
        <v>226</v>
      </c>
      <c r="D21" s="10"/>
      <c r="E21" s="10"/>
      <c r="F21" s="10"/>
      <c r="G21" s="10"/>
      <c r="H21" s="10"/>
    </row>
    <row r="22" spans="1:8" ht="24" customHeight="1">
      <c r="A22" s="12" t="s">
        <v>77</v>
      </c>
      <c r="B22" s="6" t="s">
        <v>80</v>
      </c>
      <c r="C22" s="7">
        <v>262</v>
      </c>
      <c r="D22" s="10"/>
      <c r="E22" s="10"/>
      <c r="F22" s="10"/>
      <c r="G22" s="10"/>
      <c r="H22" s="10"/>
    </row>
    <row r="23" spans="1:8" ht="24.75" customHeight="1">
      <c r="A23" s="12" t="s">
        <v>78</v>
      </c>
      <c r="B23" s="6" t="s">
        <v>17</v>
      </c>
      <c r="C23" s="7">
        <v>290</v>
      </c>
      <c r="D23" s="10"/>
      <c r="E23" s="10"/>
      <c r="F23" s="10"/>
      <c r="G23" s="10"/>
      <c r="H23" s="10"/>
    </row>
    <row r="24" spans="1:8" ht="22.5" customHeight="1">
      <c r="A24" s="12" t="s">
        <v>84</v>
      </c>
      <c r="B24" s="6" t="s">
        <v>81</v>
      </c>
      <c r="C24" s="7">
        <v>310</v>
      </c>
      <c r="D24" s="10"/>
      <c r="E24" s="10"/>
      <c r="F24" s="10"/>
      <c r="G24" s="10"/>
      <c r="H24" s="10"/>
    </row>
    <row r="25" spans="1:8" ht="22.5" customHeight="1" thickBot="1">
      <c r="A25" s="33" t="s">
        <v>94</v>
      </c>
      <c r="B25" s="34" t="s">
        <v>35</v>
      </c>
      <c r="C25" s="35">
        <v>340</v>
      </c>
      <c r="D25" s="36"/>
      <c r="E25" s="36"/>
      <c r="F25" s="36"/>
      <c r="G25" s="36"/>
      <c r="H25" s="36"/>
    </row>
    <row r="26" spans="1:8" ht="22.5" customHeight="1" thickBot="1">
      <c r="A26" s="29"/>
      <c r="B26" s="30"/>
      <c r="C26" s="31"/>
      <c r="D26" s="32"/>
      <c r="E26" s="32"/>
      <c r="F26" s="32"/>
      <c r="G26" s="32"/>
      <c r="H26" s="32"/>
    </row>
    <row r="27" spans="1:8" ht="13.5">
      <c r="A27" s="112" t="s">
        <v>22</v>
      </c>
      <c r="B27" s="100" t="s">
        <v>2</v>
      </c>
      <c r="C27" s="100" t="s">
        <v>3</v>
      </c>
      <c r="D27" s="104" t="s">
        <v>21</v>
      </c>
      <c r="E27" s="110" t="s">
        <v>4</v>
      </c>
      <c r="F27" s="110"/>
      <c r="G27" s="110"/>
      <c r="H27" s="111"/>
    </row>
    <row r="28" spans="1:8" ht="15" customHeight="1">
      <c r="A28" s="113"/>
      <c r="B28" s="101"/>
      <c r="C28" s="101"/>
      <c r="D28" s="105"/>
      <c r="E28" s="102" t="s">
        <v>36</v>
      </c>
      <c r="F28" s="102" t="s">
        <v>194</v>
      </c>
      <c r="G28" s="109" t="s">
        <v>86</v>
      </c>
      <c r="H28" s="108" t="s">
        <v>87</v>
      </c>
    </row>
    <row r="29" spans="1:8" ht="78" customHeight="1">
      <c r="A29" s="113"/>
      <c r="B29" s="101"/>
      <c r="C29" s="101"/>
      <c r="D29" s="105"/>
      <c r="E29" s="102"/>
      <c r="F29" s="102"/>
      <c r="G29" s="109"/>
      <c r="H29" s="108"/>
    </row>
    <row r="30" spans="1:8" s="27" customFormat="1" ht="14.25" thickBot="1">
      <c r="A30" s="25">
        <v>1</v>
      </c>
      <c r="B30" s="26">
        <v>2</v>
      </c>
      <c r="C30" s="26">
        <v>3</v>
      </c>
      <c r="D30" s="26">
        <v>4</v>
      </c>
      <c r="E30" s="26">
        <v>5</v>
      </c>
      <c r="F30" s="26">
        <v>6</v>
      </c>
      <c r="G30" s="26">
        <v>7</v>
      </c>
      <c r="H30" s="38">
        <v>8</v>
      </c>
    </row>
    <row r="31" spans="1:17" ht="33.75" customHeight="1" thickBot="1">
      <c r="A31" s="43"/>
      <c r="B31" s="44" t="s">
        <v>30</v>
      </c>
      <c r="C31" s="14" t="s">
        <v>32</v>
      </c>
      <c r="D31" s="15"/>
      <c r="E31" s="15"/>
      <c r="F31" s="15"/>
      <c r="G31" s="15"/>
      <c r="H31" s="16"/>
      <c r="I31" s="32"/>
      <c r="J31" s="32"/>
      <c r="K31" s="32"/>
      <c r="L31" s="32"/>
      <c r="M31" s="1"/>
      <c r="N31" s="1"/>
      <c r="O31" s="1"/>
      <c r="P31" s="1"/>
      <c r="Q31" s="1"/>
    </row>
    <row r="32" ht="15">
      <c r="A32" s="3"/>
    </row>
    <row r="33" spans="1:8" ht="13.5">
      <c r="A33" s="123" t="s">
        <v>219</v>
      </c>
      <c r="B33" s="124"/>
      <c r="C33" s="124"/>
      <c r="D33" s="124"/>
      <c r="E33" s="124"/>
      <c r="F33" s="124"/>
      <c r="G33" s="124"/>
      <c r="H33" s="124"/>
    </row>
    <row r="34" spans="1:8" ht="13.5">
      <c r="A34" s="123" t="s">
        <v>41</v>
      </c>
      <c r="B34" s="124"/>
      <c r="C34" s="124"/>
      <c r="D34" s="124"/>
      <c r="E34" s="124"/>
      <c r="F34" s="124"/>
      <c r="G34" s="124"/>
      <c r="H34" s="124"/>
    </row>
    <row r="35" spans="1:8" ht="13.5">
      <c r="A35" s="123" t="s">
        <v>220</v>
      </c>
      <c r="B35" s="124"/>
      <c r="C35" s="124"/>
      <c r="D35" s="124"/>
      <c r="E35" s="124"/>
      <c r="F35" s="124"/>
      <c r="G35" s="124"/>
      <c r="H35" s="124"/>
    </row>
    <row r="36" spans="1:8" ht="13.5">
      <c r="A36" s="123" t="s">
        <v>41</v>
      </c>
      <c r="B36" s="124"/>
      <c r="C36" s="124"/>
      <c r="D36" s="124"/>
      <c r="E36" s="124"/>
      <c r="F36" s="124"/>
      <c r="G36" s="124"/>
      <c r="H36" s="124"/>
    </row>
    <row r="37" spans="1:8" ht="13.5">
      <c r="A37" s="123" t="s">
        <v>221</v>
      </c>
      <c r="B37" s="124"/>
      <c r="C37" s="124"/>
      <c r="D37" s="124"/>
      <c r="E37" s="124"/>
      <c r="F37" s="124"/>
      <c r="G37" s="124"/>
      <c r="H37" s="124"/>
    </row>
    <row r="38" spans="1:8" ht="13.5">
      <c r="A38" s="123" t="s">
        <v>41</v>
      </c>
      <c r="B38" s="124"/>
      <c r="C38" s="124"/>
      <c r="D38" s="124"/>
      <c r="E38" s="124"/>
      <c r="F38" s="124"/>
      <c r="G38" s="124"/>
      <c r="H38" s="124"/>
    </row>
    <row r="39" spans="1:8" ht="13.5">
      <c r="A39" s="123" t="s">
        <v>19</v>
      </c>
      <c r="B39" s="124"/>
      <c r="C39" s="124"/>
      <c r="D39" s="124"/>
      <c r="E39" s="124"/>
      <c r="F39" s="124"/>
      <c r="G39" s="124"/>
      <c r="H39" s="124"/>
    </row>
    <row r="40" spans="1:8" ht="13.5">
      <c r="A40" s="123" t="s">
        <v>20</v>
      </c>
      <c r="B40" s="124"/>
      <c r="C40" s="124"/>
      <c r="D40" s="124"/>
      <c r="E40" s="124"/>
      <c r="F40" s="124"/>
      <c r="G40" s="124"/>
      <c r="H40" s="124"/>
    </row>
    <row r="41" ht="13.5">
      <c r="A41" s="27" t="s">
        <v>95</v>
      </c>
    </row>
  </sheetData>
  <sheetProtection/>
  <mergeCells count="23">
    <mergeCell ref="E27:H27"/>
    <mergeCell ref="E28:E29"/>
    <mergeCell ref="G28:G29"/>
    <mergeCell ref="H28:H29"/>
    <mergeCell ref="A27:A29"/>
    <mergeCell ref="B27:B29"/>
    <mergeCell ref="C27:C29"/>
    <mergeCell ref="D27:D29"/>
    <mergeCell ref="F28:F29"/>
    <mergeCell ref="B2:H2"/>
    <mergeCell ref="A4:A5"/>
    <mergeCell ref="B4:B5"/>
    <mergeCell ref="C4:C5"/>
    <mergeCell ref="D4:D5"/>
    <mergeCell ref="E4:H4"/>
    <mergeCell ref="A39:H39"/>
    <mergeCell ref="A40:H40"/>
    <mergeCell ref="A33:H33"/>
    <mergeCell ref="A34:H34"/>
    <mergeCell ref="A35:H35"/>
    <mergeCell ref="A36:H36"/>
    <mergeCell ref="A37:H37"/>
    <mergeCell ref="A38:H38"/>
  </mergeCells>
  <printOptions/>
  <pageMargins left="0.1968503937007874" right="0.1968503937007874" top="0.19" bottom="0.19" header="0.19" footer="0.2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2017-02-21T10:49:34Z</cp:lastPrinted>
  <dcterms:created xsi:type="dcterms:W3CDTF">1996-10-08T23:32:33Z</dcterms:created>
  <dcterms:modified xsi:type="dcterms:W3CDTF">2017-02-21T10:51:59Z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